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<sst xmlns="http://schemas.openxmlformats.org/spreadsheetml/2006/main" count="78" uniqueCount="42">
  <si>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>DES TAUREAUX DE BOUCHERIE</t>
  </si>
  <si>
    <t>NOMBRE</t>
  </si>
  <si>
    <t>PRIX ($)</t>
  </si>
  <si>
    <t>STATION</t>
  </si>
  <si>
    <t>DATE DE</t>
  </si>
  <si>
    <t>RACE</t>
  </si>
  <si>
    <t>VENTE</t>
  </si>
  <si>
    <t>NON</t>
  </si>
  <si>
    <t>VENDU</t>
  </si>
  <si>
    <t>PRÉSENTÉ</t>
  </si>
  <si>
    <t>MOYEN</t>
  </si>
  <si>
    <t>MAXIMAL</t>
  </si>
  <si>
    <t>MINIMAL</t>
  </si>
  <si>
    <t>Ste-Odile 1</t>
  </si>
  <si>
    <t xml:space="preserve">  -Charolais</t>
  </si>
  <si>
    <t xml:space="preserve">  -Simmental</t>
  </si>
  <si>
    <t>St-Martin</t>
  </si>
  <si>
    <t xml:space="preserve">  -Angus</t>
  </si>
  <si>
    <t xml:space="preserve">  -Limousin</t>
  </si>
  <si>
    <t xml:space="preserve">  -Salers</t>
  </si>
  <si>
    <t>Asbestos 1</t>
  </si>
  <si>
    <t xml:space="preserve">  -Hereford</t>
  </si>
  <si>
    <t>Asbestos 2</t>
  </si>
  <si>
    <t>Danville 1</t>
  </si>
  <si>
    <t xml:space="preserve">  -Parthenais</t>
  </si>
  <si>
    <t>Danville 2</t>
  </si>
  <si>
    <t>Quyon</t>
  </si>
  <si>
    <t>Vinoy</t>
  </si>
  <si>
    <t>GRAND TOTAL</t>
  </si>
  <si>
    <t>Angus</t>
  </si>
  <si>
    <t>Charolais</t>
  </si>
  <si>
    <t>Hereford</t>
  </si>
  <si>
    <t>Limousin</t>
  </si>
  <si>
    <t>Parthenais</t>
  </si>
  <si>
    <t>Salers</t>
  </si>
  <si>
    <t>Simmental</t>
  </si>
  <si>
    <t>MAPAQ, DIST</t>
  </si>
  <si>
    <t>Lac St-Jean 1</t>
  </si>
  <si>
    <t>Lac St-Jean 2</t>
  </si>
  <si>
    <t>PRIX MOYENS PAR RACE PAR STATION (TESTS 2007-2008)</t>
  </si>
  <si>
    <t>Stéphanie Roy, agronome</t>
  </si>
  <si>
    <t>STATION D'ÉVALUATION GÉNÉTIQUE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</si>
</sst>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4" fontId="0" fillId="0" borderId="1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2" fillId="0" borderId="4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15" fontId="2" fillId="0" borderId="4" xfId="0" applyNumberFormat="1" applyFont="1" applyBorder="1" applyAlignment="1">
      <alignment horizontal="left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/>
    </xf>
    <xf numFmtId="14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49" fontId="0" fillId="0" borderId="4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L16" sqref="L16"/>
    </sheetView>
  </sheetViews>
  <sheetFormatPr defaultColWidth="11.421875" defaultRowHeight="12.75"/>
  <cols>
    <col min="1" max="1" width="12.57421875" style="0" customWidth="1"/>
    <col min="2" max="2" width="10.421875" style="0" customWidth="1"/>
    <col min="3" max="3" width="11.28125" style="0" customWidth="1"/>
    <col min="4" max="4" width="10.8515625" style="0" customWidth="1"/>
    <col min="5" max="5" width="10.7109375" style="0" customWidth="1"/>
  </cols>
  <sheetData>
    <row r="1" spans="1:8" ht="18.75">
      <c r="A1" s="91" t="s">
        <v>41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0</v>
      </c>
      <c r="B2" s="91"/>
      <c r="C2" s="91"/>
      <c r="D2" s="91"/>
      <c r="E2" s="91"/>
      <c r="F2" s="91"/>
      <c r="G2" s="91"/>
      <c r="H2" s="9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5.75">
      <c r="A4" s="70" t="s">
        <v>39</v>
      </c>
      <c r="B4" s="70"/>
      <c r="C4" s="70"/>
      <c r="D4" s="70"/>
      <c r="E4" s="70"/>
      <c r="F4" s="70"/>
      <c r="G4" s="70"/>
      <c r="H4" s="70"/>
    </row>
    <row r="5" spans="3:5" ht="13.5" thickBot="1">
      <c r="C5" s="2"/>
      <c r="D5" s="2"/>
      <c r="E5" s="2"/>
    </row>
    <row r="6" spans="1:8" ht="12.75">
      <c r="A6" s="3"/>
      <c r="B6" s="3"/>
      <c r="C6" s="87"/>
      <c r="D6" s="89"/>
      <c r="E6" s="88"/>
      <c r="F6" s="87"/>
      <c r="G6" s="89"/>
      <c r="H6" s="88"/>
    </row>
    <row r="7" spans="1:8" ht="12.75">
      <c r="A7" s="5"/>
      <c r="B7" s="6"/>
      <c r="C7" s="85" t="s">
        <v>1</v>
      </c>
      <c r="D7" s="90"/>
      <c r="E7" s="86"/>
      <c r="F7" s="85" t="s">
        <v>2</v>
      </c>
      <c r="G7" s="90"/>
      <c r="H7" s="86"/>
    </row>
    <row r="8" spans="1:8" ht="13.5" thickBot="1">
      <c r="A8" s="6" t="s">
        <v>3</v>
      </c>
      <c r="B8" s="6" t="s">
        <v>4</v>
      </c>
      <c r="C8" s="78"/>
      <c r="D8" s="84"/>
      <c r="E8" s="79"/>
      <c r="F8" s="78"/>
      <c r="G8" s="84"/>
      <c r="H8" s="79"/>
    </row>
    <row r="9" spans="1:8" ht="12.75">
      <c r="A9" s="6" t="s">
        <v>5</v>
      </c>
      <c r="B9" s="6" t="s">
        <v>6</v>
      </c>
      <c r="C9" s="4"/>
      <c r="D9" s="8" t="s">
        <v>7</v>
      </c>
      <c r="E9" s="9" t="s">
        <v>7</v>
      </c>
      <c r="F9" s="3"/>
      <c r="G9" s="3"/>
      <c r="H9" s="10"/>
    </row>
    <row r="10" spans="1:8" ht="12.75">
      <c r="A10" s="5"/>
      <c r="B10" s="5"/>
      <c r="C10" s="7" t="s">
        <v>8</v>
      </c>
      <c r="D10" s="6" t="s">
        <v>8</v>
      </c>
      <c r="E10" s="11" t="s">
        <v>9</v>
      </c>
      <c r="F10" s="12" t="s">
        <v>10</v>
      </c>
      <c r="G10" s="12" t="s">
        <v>11</v>
      </c>
      <c r="H10" s="11" t="s">
        <v>12</v>
      </c>
    </row>
    <row r="11" spans="1:8" ht="13.5" thickBot="1">
      <c r="A11" s="13"/>
      <c r="B11" s="13"/>
      <c r="C11" s="14"/>
      <c r="D11" s="15"/>
      <c r="E11" s="16"/>
      <c r="F11" s="13"/>
      <c r="G11" s="13"/>
      <c r="H11" s="17"/>
    </row>
    <row r="12" spans="1:8" ht="12.75">
      <c r="A12" s="18"/>
      <c r="B12" s="19"/>
      <c r="C12" s="20"/>
      <c r="D12" s="19"/>
      <c r="E12" s="21"/>
      <c r="F12" s="10"/>
      <c r="G12" s="22"/>
      <c r="H12" s="10"/>
    </row>
    <row r="13" spans="1:8" ht="15.75">
      <c r="A13" s="23" t="s">
        <v>13</v>
      </c>
      <c r="B13" s="24">
        <v>39508</v>
      </c>
      <c r="C13" s="25">
        <v>22</v>
      </c>
      <c r="D13" s="26">
        <v>2</v>
      </c>
      <c r="E13" s="25">
        <v>2</v>
      </c>
      <c r="F13" s="27">
        <v>2534</v>
      </c>
      <c r="G13" s="28">
        <v>4400</v>
      </c>
      <c r="H13" s="27">
        <v>1400</v>
      </c>
    </row>
    <row r="14" spans="1:8" ht="12.75">
      <c r="A14" s="29" t="s">
        <v>14</v>
      </c>
      <c r="B14" s="30"/>
      <c r="C14" s="31">
        <v>7</v>
      </c>
      <c r="D14" s="32">
        <v>0</v>
      </c>
      <c r="E14" s="33">
        <v>0</v>
      </c>
      <c r="F14" s="34">
        <v>2707</v>
      </c>
      <c r="G14" s="35">
        <v>3800</v>
      </c>
      <c r="H14" s="34">
        <v>2000</v>
      </c>
    </row>
    <row r="15" spans="1:8" ht="12.75">
      <c r="A15" s="29" t="s">
        <v>18</v>
      </c>
      <c r="B15" s="30"/>
      <c r="C15" s="31">
        <v>5</v>
      </c>
      <c r="D15" s="32">
        <v>0</v>
      </c>
      <c r="E15" s="33">
        <v>0</v>
      </c>
      <c r="F15" s="34">
        <v>3050</v>
      </c>
      <c r="G15" s="35">
        <v>4400</v>
      </c>
      <c r="H15" s="34">
        <v>2400</v>
      </c>
    </row>
    <row r="16" spans="1:8" ht="12.75">
      <c r="A16" s="29" t="s">
        <v>15</v>
      </c>
      <c r="B16" s="30"/>
      <c r="C16" s="31">
        <v>10</v>
      </c>
      <c r="D16" s="32">
        <v>2</v>
      </c>
      <c r="E16" s="33">
        <v>2</v>
      </c>
      <c r="F16" s="34">
        <v>2155</v>
      </c>
      <c r="G16" s="35">
        <v>3550</v>
      </c>
      <c r="H16" s="34">
        <v>1400</v>
      </c>
    </row>
    <row r="17" spans="1:8" ht="12.75">
      <c r="A17" s="29"/>
      <c r="B17" s="30"/>
      <c r="C17" s="31"/>
      <c r="D17" s="32"/>
      <c r="E17" s="31"/>
      <c r="F17" s="36"/>
      <c r="G17" s="37"/>
      <c r="H17" s="36"/>
    </row>
    <row r="18" spans="1:8" ht="15.75">
      <c r="A18" s="38" t="s">
        <v>16</v>
      </c>
      <c r="B18" s="24">
        <v>39494</v>
      </c>
      <c r="C18" s="25">
        <v>74</v>
      </c>
      <c r="D18" s="26">
        <v>2</v>
      </c>
      <c r="E18" s="25">
        <v>5</v>
      </c>
      <c r="F18" s="27">
        <v>2801</v>
      </c>
      <c r="G18" s="28">
        <v>7300</v>
      </c>
      <c r="H18" s="27">
        <v>1450</v>
      </c>
    </row>
    <row r="19" spans="1:8" ht="12.75">
      <c r="A19" s="29" t="s">
        <v>17</v>
      </c>
      <c r="B19" s="30"/>
      <c r="C19" s="31">
        <v>16</v>
      </c>
      <c r="D19" s="32">
        <v>1</v>
      </c>
      <c r="E19" s="31">
        <v>1</v>
      </c>
      <c r="F19" s="34">
        <v>2298</v>
      </c>
      <c r="G19" s="35">
        <v>4000</v>
      </c>
      <c r="H19" s="34">
        <v>1450</v>
      </c>
    </row>
    <row r="20" spans="1:8" ht="12.75">
      <c r="A20" s="29" t="s">
        <v>14</v>
      </c>
      <c r="B20" s="30"/>
      <c r="C20" s="31">
        <v>27</v>
      </c>
      <c r="D20" s="32">
        <v>1</v>
      </c>
      <c r="E20" s="31">
        <v>1</v>
      </c>
      <c r="F20" s="34">
        <v>2961</v>
      </c>
      <c r="G20" s="35">
        <v>7300</v>
      </c>
      <c r="H20" s="34">
        <v>1500</v>
      </c>
    </row>
    <row r="21" spans="1:8" ht="12.75">
      <c r="A21" s="29" t="s">
        <v>18</v>
      </c>
      <c r="B21" s="30"/>
      <c r="C21" s="31">
        <v>13</v>
      </c>
      <c r="D21" s="32">
        <v>0</v>
      </c>
      <c r="E21" s="31">
        <v>0</v>
      </c>
      <c r="F21" s="34">
        <v>4202</v>
      </c>
      <c r="G21" s="35">
        <v>6500</v>
      </c>
      <c r="H21" s="34">
        <v>1500</v>
      </c>
    </row>
    <row r="22" spans="1:8" ht="12.75">
      <c r="A22" s="29" t="s">
        <v>19</v>
      </c>
      <c r="B22" s="30"/>
      <c r="C22" s="31">
        <v>6</v>
      </c>
      <c r="D22" s="32">
        <v>0</v>
      </c>
      <c r="E22" s="31">
        <v>0</v>
      </c>
      <c r="F22" s="34">
        <v>2058</v>
      </c>
      <c r="G22" s="35">
        <v>2300</v>
      </c>
      <c r="H22" s="34">
        <v>1700</v>
      </c>
    </row>
    <row r="23" spans="1:8" ht="12.75">
      <c r="A23" s="29" t="s">
        <v>15</v>
      </c>
      <c r="B23" s="30"/>
      <c r="C23" s="31">
        <v>12</v>
      </c>
      <c r="D23" s="32">
        <v>0</v>
      </c>
      <c r="E23" s="31">
        <v>0</v>
      </c>
      <c r="F23" s="34">
        <v>1963</v>
      </c>
      <c r="G23" s="35">
        <v>2500</v>
      </c>
      <c r="H23" s="34">
        <v>1550</v>
      </c>
    </row>
    <row r="24" spans="1:8" ht="12.75">
      <c r="A24" s="29"/>
      <c r="B24" s="30"/>
      <c r="C24" s="31"/>
      <c r="D24" s="32"/>
      <c r="E24" s="31"/>
      <c r="F24" s="36"/>
      <c r="G24" s="37"/>
      <c r="H24" s="36"/>
    </row>
    <row r="25" spans="1:8" ht="15.75">
      <c r="A25" s="23" t="s">
        <v>20</v>
      </c>
      <c r="B25" s="24">
        <v>39501</v>
      </c>
      <c r="C25" s="25">
        <v>76</v>
      </c>
      <c r="D25" s="39">
        <v>2</v>
      </c>
      <c r="E25" s="40">
        <v>9</v>
      </c>
      <c r="F25" s="27">
        <v>2385</v>
      </c>
      <c r="G25" s="28">
        <v>5600</v>
      </c>
      <c r="H25" s="27">
        <v>1000</v>
      </c>
    </row>
    <row r="26" spans="1:8" ht="12.75">
      <c r="A26" s="29" t="s">
        <v>17</v>
      </c>
      <c r="B26" s="30"/>
      <c r="C26" s="31">
        <v>19</v>
      </c>
      <c r="D26" s="32">
        <v>0</v>
      </c>
      <c r="E26" s="31">
        <v>2</v>
      </c>
      <c r="F26" s="34">
        <v>2471</v>
      </c>
      <c r="G26" s="35">
        <v>5600</v>
      </c>
      <c r="H26" s="34">
        <v>1400</v>
      </c>
    </row>
    <row r="27" spans="1:8" ht="12.75">
      <c r="A27" s="29" t="s">
        <v>14</v>
      </c>
      <c r="B27" s="30"/>
      <c r="C27" s="31">
        <v>36</v>
      </c>
      <c r="D27" s="32">
        <v>0</v>
      </c>
      <c r="E27" s="31">
        <v>0</v>
      </c>
      <c r="F27" s="34">
        <v>2579</v>
      </c>
      <c r="G27" s="35">
        <v>4600</v>
      </c>
      <c r="H27" s="34">
        <v>1400</v>
      </c>
    </row>
    <row r="28" spans="1:8" ht="12.75">
      <c r="A28" s="29" t="s">
        <v>21</v>
      </c>
      <c r="B28" s="41"/>
      <c r="C28" s="31">
        <v>8</v>
      </c>
      <c r="D28" s="32">
        <v>1</v>
      </c>
      <c r="E28" s="31">
        <v>6</v>
      </c>
      <c r="F28" s="34">
        <v>1406</v>
      </c>
      <c r="G28" s="35">
        <v>2400</v>
      </c>
      <c r="H28" s="34">
        <v>1000</v>
      </c>
    </row>
    <row r="29" spans="1:8" ht="12.75">
      <c r="A29" s="29" t="s">
        <v>15</v>
      </c>
      <c r="B29" s="41"/>
      <c r="C29" s="31">
        <v>13</v>
      </c>
      <c r="D29" s="32">
        <v>1</v>
      </c>
      <c r="E29" s="31">
        <v>1</v>
      </c>
      <c r="F29" s="34">
        <v>2327</v>
      </c>
      <c r="G29" s="35">
        <v>3800</v>
      </c>
      <c r="H29" s="34">
        <v>1150</v>
      </c>
    </row>
    <row r="30" spans="1:8" ht="12.75">
      <c r="A30" s="29"/>
      <c r="B30" s="30"/>
      <c r="C30" s="31"/>
      <c r="D30" s="32"/>
      <c r="E30" s="31"/>
      <c r="F30" s="36"/>
      <c r="G30" s="37"/>
      <c r="H30" s="36"/>
    </row>
    <row r="31" spans="1:8" ht="15.75">
      <c r="A31" s="23" t="s">
        <v>22</v>
      </c>
      <c r="B31" s="24">
        <v>39564</v>
      </c>
      <c r="C31" s="25">
        <v>90</v>
      </c>
      <c r="D31" s="26">
        <v>6</v>
      </c>
      <c r="E31" s="25">
        <v>17</v>
      </c>
      <c r="F31" s="27">
        <v>2059</v>
      </c>
      <c r="G31" s="28">
        <v>6200</v>
      </c>
      <c r="H31" s="27">
        <v>1100</v>
      </c>
    </row>
    <row r="32" spans="1:8" ht="12.75">
      <c r="A32" s="29" t="s">
        <v>17</v>
      </c>
      <c r="B32" s="30"/>
      <c r="C32" s="31">
        <v>50</v>
      </c>
      <c r="D32" s="32">
        <v>3</v>
      </c>
      <c r="E32" s="31">
        <v>11</v>
      </c>
      <c r="F32" s="34">
        <v>2127</v>
      </c>
      <c r="G32" s="35">
        <v>6200</v>
      </c>
      <c r="H32" s="34">
        <v>1150</v>
      </c>
    </row>
    <row r="33" spans="1:8" ht="12.75">
      <c r="A33" s="29" t="s">
        <v>14</v>
      </c>
      <c r="B33" s="30"/>
      <c r="C33" s="31">
        <v>18</v>
      </c>
      <c r="D33" s="32">
        <v>0</v>
      </c>
      <c r="E33" s="31">
        <v>3</v>
      </c>
      <c r="F33" s="34">
        <v>2064</v>
      </c>
      <c r="G33" s="35">
        <v>3600</v>
      </c>
      <c r="H33" s="34">
        <v>1100</v>
      </c>
    </row>
    <row r="34" spans="1:8" ht="12.75">
      <c r="A34" s="29" t="s">
        <v>21</v>
      </c>
      <c r="B34" s="30"/>
      <c r="C34" s="31">
        <v>8</v>
      </c>
      <c r="D34" s="32">
        <v>0</v>
      </c>
      <c r="E34" s="31">
        <v>1</v>
      </c>
      <c r="F34" s="34">
        <v>1981</v>
      </c>
      <c r="G34" s="35">
        <v>3300</v>
      </c>
      <c r="H34" s="34">
        <v>1100</v>
      </c>
    </row>
    <row r="35" spans="1:8" ht="12.75">
      <c r="A35" s="29" t="s">
        <v>15</v>
      </c>
      <c r="B35" s="30"/>
      <c r="C35" s="31">
        <v>14</v>
      </c>
      <c r="D35" s="32">
        <v>3</v>
      </c>
      <c r="E35" s="31">
        <v>2</v>
      </c>
      <c r="F35" s="34">
        <v>1857</v>
      </c>
      <c r="G35" s="35">
        <v>2900</v>
      </c>
      <c r="H35" s="34">
        <v>1100</v>
      </c>
    </row>
    <row r="36" spans="1:8" ht="12.75">
      <c r="A36" s="42"/>
      <c r="B36" s="30"/>
      <c r="C36" s="31"/>
      <c r="D36" s="32"/>
      <c r="E36" s="31"/>
      <c r="F36" s="36"/>
      <c r="G36" s="37"/>
      <c r="H36" s="36"/>
    </row>
    <row r="37" spans="1:8" ht="15.75">
      <c r="A37" s="38" t="s">
        <v>23</v>
      </c>
      <c r="B37" s="24">
        <v>39487</v>
      </c>
      <c r="C37" s="25">
        <v>18</v>
      </c>
      <c r="D37" s="26">
        <v>5</v>
      </c>
      <c r="E37" s="25">
        <v>1</v>
      </c>
      <c r="F37" s="27">
        <v>2435</v>
      </c>
      <c r="G37" s="28">
        <v>4300</v>
      </c>
      <c r="H37" s="27">
        <v>1650</v>
      </c>
    </row>
    <row r="38" spans="1:8" ht="12.75">
      <c r="A38" s="29" t="s">
        <v>18</v>
      </c>
      <c r="B38" s="30"/>
      <c r="C38" s="31">
        <v>18</v>
      </c>
      <c r="D38" s="32">
        <v>5</v>
      </c>
      <c r="E38" s="31">
        <v>1</v>
      </c>
      <c r="F38" s="34">
        <v>2435</v>
      </c>
      <c r="G38" s="35">
        <v>4300</v>
      </c>
      <c r="H38" s="34">
        <v>1650</v>
      </c>
    </row>
    <row r="39" spans="1:8" ht="12.75">
      <c r="A39" s="29"/>
      <c r="B39" s="30"/>
      <c r="C39" s="31"/>
      <c r="D39" s="32"/>
      <c r="E39" s="31"/>
      <c r="F39" s="34"/>
      <c r="G39" s="35"/>
      <c r="H39" s="34"/>
    </row>
    <row r="40" spans="1:8" ht="15.75">
      <c r="A40" s="38" t="s">
        <v>25</v>
      </c>
      <c r="B40" s="24">
        <v>39557</v>
      </c>
      <c r="C40" s="25">
        <v>26</v>
      </c>
      <c r="D40" s="26">
        <v>4</v>
      </c>
      <c r="E40" s="25">
        <v>14</v>
      </c>
      <c r="F40" s="27">
        <v>2437</v>
      </c>
      <c r="G40" s="28">
        <v>4200</v>
      </c>
      <c r="H40" s="27">
        <v>1600</v>
      </c>
    </row>
    <row r="41" spans="1:8" ht="12.75">
      <c r="A41" s="29" t="s">
        <v>18</v>
      </c>
      <c r="B41" s="30"/>
      <c r="C41" s="31">
        <v>20</v>
      </c>
      <c r="D41" s="32">
        <v>2</v>
      </c>
      <c r="E41" s="31">
        <v>3</v>
      </c>
      <c r="F41" s="34">
        <v>2598</v>
      </c>
      <c r="G41" s="35">
        <v>4200</v>
      </c>
      <c r="H41" s="34">
        <v>1600</v>
      </c>
    </row>
    <row r="42" spans="1:8" ht="12.75">
      <c r="A42" s="29" t="s">
        <v>24</v>
      </c>
      <c r="B42" s="30"/>
      <c r="C42" s="31">
        <v>0</v>
      </c>
      <c r="D42" s="32">
        <v>0</v>
      </c>
      <c r="E42" s="31">
        <v>10</v>
      </c>
      <c r="F42" s="34">
        <v>0</v>
      </c>
      <c r="G42" s="35">
        <v>0</v>
      </c>
      <c r="H42" s="34">
        <v>0</v>
      </c>
    </row>
    <row r="43" spans="1:8" ht="12.75">
      <c r="A43" s="69" t="s">
        <v>19</v>
      </c>
      <c r="B43" s="30"/>
      <c r="C43" s="31">
        <v>6</v>
      </c>
      <c r="D43" s="32">
        <v>2</v>
      </c>
      <c r="E43" s="31">
        <v>1</v>
      </c>
      <c r="F43" s="34">
        <v>1900</v>
      </c>
      <c r="G43" s="35">
        <v>2000</v>
      </c>
      <c r="H43" s="34">
        <v>1600</v>
      </c>
    </row>
    <row r="44" spans="1:8" ht="12.75">
      <c r="A44" s="29"/>
      <c r="B44" s="30"/>
      <c r="C44" s="31"/>
      <c r="D44" s="32"/>
      <c r="E44" s="31"/>
      <c r="F44" s="36"/>
      <c r="G44" s="37"/>
      <c r="H44" s="36"/>
    </row>
    <row r="45" spans="1:8" ht="15.75">
      <c r="A45" s="23" t="s">
        <v>26</v>
      </c>
      <c r="B45" s="24">
        <v>39522</v>
      </c>
      <c r="C45" s="25">
        <v>27</v>
      </c>
      <c r="D45" s="26">
        <v>3</v>
      </c>
      <c r="E45" s="25">
        <v>17</v>
      </c>
      <c r="F45" s="27">
        <v>2785</v>
      </c>
      <c r="G45" s="28">
        <v>5600</v>
      </c>
      <c r="H45" s="27">
        <v>1500</v>
      </c>
    </row>
    <row r="46" spans="1:8" ht="12.75">
      <c r="A46" s="29" t="s">
        <v>17</v>
      </c>
      <c r="B46" s="30"/>
      <c r="C46" s="31">
        <v>7</v>
      </c>
      <c r="D46" s="32">
        <v>1</v>
      </c>
      <c r="E46" s="31">
        <v>15</v>
      </c>
      <c r="F46" s="34">
        <v>1950</v>
      </c>
      <c r="G46" s="35">
        <v>2350</v>
      </c>
      <c r="H46" s="34">
        <v>1500</v>
      </c>
    </row>
    <row r="47" spans="1:8" ht="12.75">
      <c r="A47" s="29" t="s">
        <v>14</v>
      </c>
      <c r="B47" s="30"/>
      <c r="C47" s="31">
        <v>7</v>
      </c>
      <c r="D47" s="32">
        <v>1</v>
      </c>
      <c r="E47" s="31">
        <v>1</v>
      </c>
      <c r="F47" s="34">
        <v>3721</v>
      </c>
      <c r="G47" s="35">
        <v>5600</v>
      </c>
      <c r="H47" s="34">
        <v>2200</v>
      </c>
    </row>
    <row r="48" spans="1:8" ht="12.75">
      <c r="A48" s="29" t="s">
        <v>18</v>
      </c>
      <c r="B48" s="30"/>
      <c r="C48" s="31">
        <v>7</v>
      </c>
      <c r="D48" s="32">
        <v>0</v>
      </c>
      <c r="E48" s="31">
        <v>1</v>
      </c>
      <c r="F48" s="34">
        <v>3407</v>
      </c>
      <c r="G48" s="35">
        <v>4650</v>
      </c>
      <c r="H48" s="34">
        <v>2700</v>
      </c>
    </row>
    <row r="49" spans="1:8" ht="12.75">
      <c r="A49" s="29" t="s">
        <v>15</v>
      </c>
      <c r="B49" s="30"/>
      <c r="C49" s="31">
        <v>6</v>
      </c>
      <c r="D49" s="32">
        <v>1</v>
      </c>
      <c r="E49" s="31">
        <v>0</v>
      </c>
      <c r="F49" s="34">
        <v>1942</v>
      </c>
      <c r="G49" s="35">
        <v>2600</v>
      </c>
      <c r="H49" s="34">
        <v>1500</v>
      </c>
    </row>
    <row r="50" spans="1:8" ht="12.75">
      <c r="A50" s="29"/>
      <c r="B50" s="30"/>
      <c r="C50" s="31"/>
      <c r="D50" s="32"/>
      <c r="E50" s="31"/>
      <c r="F50" s="36"/>
      <c r="G50" s="37"/>
      <c r="H50" s="36"/>
    </row>
    <row r="51" spans="1:8" ht="15.75">
      <c r="A51" s="23" t="s">
        <v>27</v>
      </c>
      <c r="B51" s="24">
        <v>39522</v>
      </c>
      <c r="C51" s="25">
        <v>37</v>
      </c>
      <c r="D51" s="26">
        <v>4</v>
      </c>
      <c r="E51" s="25">
        <v>9</v>
      </c>
      <c r="F51" s="27">
        <v>2076</v>
      </c>
      <c r="G51" s="28">
        <v>4700</v>
      </c>
      <c r="H51" s="27">
        <v>1200</v>
      </c>
    </row>
    <row r="52" spans="1:8" ht="12.75">
      <c r="A52" s="29" t="s">
        <v>17</v>
      </c>
      <c r="B52" s="30"/>
      <c r="C52" s="31">
        <v>13</v>
      </c>
      <c r="D52" s="32">
        <v>3</v>
      </c>
      <c r="E52" s="31">
        <v>8</v>
      </c>
      <c r="F52" s="34">
        <v>1792</v>
      </c>
      <c r="G52" s="35">
        <v>3300</v>
      </c>
      <c r="H52" s="34">
        <v>1300</v>
      </c>
    </row>
    <row r="53" spans="1:8" ht="12.75">
      <c r="A53" s="29" t="s">
        <v>14</v>
      </c>
      <c r="B53" s="30"/>
      <c r="C53" s="31">
        <v>6</v>
      </c>
      <c r="D53" s="32">
        <v>0</v>
      </c>
      <c r="E53" s="31">
        <v>1</v>
      </c>
      <c r="F53" s="34">
        <v>2738</v>
      </c>
      <c r="G53" s="35">
        <v>3350</v>
      </c>
      <c r="H53" s="34">
        <v>2075</v>
      </c>
    </row>
    <row r="54" spans="1:8" ht="12.75">
      <c r="A54" s="29" t="s">
        <v>15</v>
      </c>
      <c r="B54" s="30"/>
      <c r="C54" s="31">
        <v>18</v>
      </c>
      <c r="D54" s="32">
        <v>1</v>
      </c>
      <c r="E54" s="31">
        <v>0</v>
      </c>
      <c r="F54" s="34">
        <v>2060</v>
      </c>
      <c r="G54" s="34">
        <v>4700</v>
      </c>
      <c r="H54" s="34">
        <v>1200</v>
      </c>
    </row>
    <row r="55" spans="1:8" ht="12.75">
      <c r="A55" s="29"/>
      <c r="B55" s="30"/>
      <c r="C55" s="31"/>
      <c r="D55" s="32"/>
      <c r="E55" s="31"/>
      <c r="F55" s="36"/>
      <c r="G55" s="37"/>
      <c r="H55" s="36"/>
    </row>
    <row r="56" spans="1:8" ht="15.75">
      <c r="A56" s="43" t="s">
        <v>37</v>
      </c>
      <c r="B56" s="24">
        <v>39403</v>
      </c>
      <c r="C56" s="40">
        <v>7</v>
      </c>
      <c r="D56" s="39">
        <v>1</v>
      </c>
      <c r="E56" s="40">
        <v>0</v>
      </c>
      <c r="F56" s="44">
        <v>1893</v>
      </c>
      <c r="G56" s="45">
        <v>1950</v>
      </c>
      <c r="H56" s="44">
        <v>1800</v>
      </c>
    </row>
    <row r="57" spans="1:8" ht="12.75">
      <c r="A57" s="29" t="s">
        <v>17</v>
      </c>
      <c r="B57" s="30"/>
      <c r="C57" s="31">
        <v>7</v>
      </c>
      <c r="D57" s="32">
        <v>1</v>
      </c>
      <c r="E57" s="31">
        <v>0</v>
      </c>
      <c r="F57" s="34">
        <v>1893</v>
      </c>
      <c r="G57" s="35">
        <v>1950</v>
      </c>
      <c r="H57" s="34">
        <v>1800</v>
      </c>
    </row>
    <row r="58" spans="1:8" ht="12.75">
      <c r="A58" s="29"/>
      <c r="B58" s="30"/>
      <c r="C58" s="31"/>
      <c r="D58" s="32"/>
      <c r="E58" s="31"/>
      <c r="F58" s="34"/>
      <c r="G58" s="35"/>
      <c r="H58" s="34"/>
    </row>
    <row r="59" spans="1:8" ht="15.75">
      <c r="A59" s="43" t="s">
        <v>38</v>
      </c>
      <c r="B59" s="24">
        <v>39481</v>
      </c>
      <c r="C59" s="40">
        <v>18</v>
      </c>
      <c r="D59" s="39">
        <v>5</v>
      </c>
      <c r="E59" s="40">
        <v>0</v>
      </c>
      <c r="F59" s="44">
        <v>2367</v>
      </c>
      <c r="G59" s="45">
        <v>3600</v>
      </c>
      <c r="H59" s="44">
        <v>1500</v>
      </c>
    </row>
    <row r="60" spans="1:8" ht="12.75">
      <c r="A60" s="29" t="s">
        <v>14</v>
      </c>
      <c r="B60" s="30"/>
      <c r="C60" s="31">
        <v>10</v>
      </c>
      <c r="D60" s="32">
        <v>0</v>
      </c>
      <c r="E60" s="31">
        <v>0</v>
      </c>
      <c r="F60" s="34">
        <v>2780</v>
      </c>
      <c r="G60" s="35">
        <v>3600</v>
      </c>
      <c r="H60" s="34">
        <v>2100</v>
      </c>
    </row>
    <row r="61" spans="1:8" ht="12.75">
      <c r="A61" s="29" t="s">
        <v>15</v>
      </c>
      <c r="B61" s="41"/>
      <c r="C61" s="31">
        <v>8</v>
      </c>
      <c r="D61" s="32">
        <v>5</v>
      </c>
      <c r="E61" s="31">
        <v>0</v>
      </c>
      <c r="F61" s="34">
        <v>1850</v>
      </c>
      <c r="G61" s="35">
        <v>2100</v>
      </c>
      <c r="H61" s="34">
        <v>1500</v>
      </c>
    </row>
    <row r="62" spans="1:8" ht="13.5" thickBot="1">
      <c r="A62" s="42"/>
      <c r="B62" s="30"/>
      <c r="C62" s="31"/>
      <c r="D62" s="32"/>
      <c r="E62" s="31"/>
      <c r="F62" s="36"/>
      <c r="G62" s="37"/>
      <c r="H62" s="36"/>
    </row>
    <row r="63" spans="1:8" ht="13.5" thickBot="1">
      <c r="A63" s="46" t="s">
        <v>28</v>
      </c>
      <c r="B63" s="47"/>
      <c r="C63" s="48">
        <f>C13+C18+C25+C31+C37+C40+C45+C51+C56+C59</f>
        <v>395</v>
      </c>
      <c r="D63" s="48">
        <f>D13+D18+D25+D31+D37+D40+D45+D51+D56+D59</f>
        <v>34</v>
      </c>
      <c r="E63" s="48">
        <f>E13+E18+E25+E31+E37+E40+E45+E51+E56+E59</f>
        <v>74</v>
      </c>
      <c r="F63" s="49">
        <f>((F13*C13)+(F18*C18)+(F25*C25)+(F31*C31)+(F37*C37)+(F40*C40)+(F45*C45)+(F51*C51)+(F56*C56)+(F59*C59))/C63</f>
        <v>2391.513924050633</v>
      </c>
      <c r="G63" s="50">
        <v>7300</v>
      </c>
      <c r="H63" s="49">
        <v>1000</v>
      </c>
    </row>
    <row r="64" spans="3:5" ht="12.75">
      <c r="C64" s="2"/>
      <c r="D64" s="2"/>
      <c r="E64" s="2"/>
    </row>
    <row r="65" spans="1:5" ht="13.5" thickBot="1">
      <c r="A65" s="51"/>
      <c r="C65" s="2"/>
      <c r="D65" s="2"/>
      <c r="E65" s="2"/>
    </row>
    <row r="66" spans="1:8" ht="12.75">
      <c r="A66" s="87"/>
      <c r="B66" s="88"/>
      <c r="C66" s="87"/>
      <c r="D66" s="89"/>
      <c r="E66" s="88"/>
      <c r="F66" s="87"/>
      <c r="G66" s="89"/>
      <c r="H66" s="88"/>
    </row>
    <row r="67" spans="1:8" ht="12.75">
      <c r="A67" s="85"/>
      <c r="B67" s="86"/>
      <c r="C67" s="85" t="s">
        <v>1</v>
      </c>
      <c r="D67" s="90"/>
      <c r="E67" s="86"/>
      <c r="F67" s="85" t="s">
        <v>2</v>
      </c>
      <c r="G67" s="90"/>
      <c r="H67" s="86"/>
    </row>
    <row r="68" spans="1:8" ht="13.5" thickBot="1">
      <c r="A68" s="82" t="s">
        <v>5</v>
      </c>
      <c r="B68" s="83"/>
      <c r="C68" s="78"/>
      <c r="D68" s="84"/>
      <c r="E68" s="79"/>
      <c r="F68" s="78"/>
      <c r="G68" s="84"/>
      <c r="H68" s="79"/>
    </row>
    <row r="69" spans="1:8" ht="12.75">
      <c r="A69" s="82"/>
      <c r="B69" s="83"/>
      <c r="C69" s="4"/>
      <c r="D69" s="8" t="s">
        <v>7</v>
      </c>
      <c r="E69" s="9" t="s">
        <v>7</v>
      </c>
      <c r="F69" s="3"/>
      <c r="G69" s="3"/>
      <c r="H69" s="10"/>
    </row>
    <row r="70" spans="1:8" ht="12.75">
      <c r="A70" s="85"/>
      <c r="B70" s="86"/>
      <c r="C70" s="7" t="s">
        <v>8</v>
      </c>
      <c r="D70" s="6" t="s">
        <v>8</v>
      </c>
      <c r="E70" s="11" t="s">
        <v>9</v>
      </c>
      <c r="F70" s="12" t="s">
        <v>10</v>
      </c>
      <c r="G70" s="12" t="s">
        <v>11</v>
      </c>
      <c r="H70" s="11" t="s">
        <v>12</v>
      </c>
    </row>
    <row r="71" spans="1:8" ht="13.5" thickBot="1">
      <c r="A71" s="78"/>
      <c r="B71" s="79"/>
      <c r="C71" s="14"/>
      <c r="D71" s="52"/>
      <c r="E71" s="16"/>
      <c r="F71" s="13"/>
      <c r="G71" s="13"/>
      <c r="H71" s="17"/>
    </row>
    <row r="72" spans="1:8" ht="12.75">
      <c r="A72" s="80"/>
      <c r="B72" s="81"/>
      <c r="C72" s="53"/>
      <c r="D72" s="55"/>
      <c r="E72" s="54"/>
      <c r="F72" s="10"/>
      <c r="G72" s="56"/>
      <c r="H72" s="57"/>
    </row>
    <row r="73" spans="1:8" ht="12.75">
      <c r="A73" s="71" t="s">
        <v>29</v>
      </c>
      <c r="B73" s="72"/>
      <c r="C73" s="58">
        <f>C19+C26+C32+C46+C52+C57</f>
        <v>112</v>
      </c>
      <c r="D73" s="58">
        <f>D19+D26+D32+D46+D52+D57</f>
        <v>9</v>
      </c>
      <c r="E73" s="58">
        <f>E19+E26+E32+E46+E52+E57</f>
        <v>37</v>
      </c>
      <c r="F73" s="59">
        <f>((C19*F19)+(C26*F26)+(C32*F32)+(C46*F46)+(C52*F52)+(C57*F57))/C73</f>
        <v>2145.214285714286</v>
      </c>
      <c r="G73" s="59">
        <v>6200</v>
      </c>
      <c r="H73" s="60">
        <v>1150</v>
      </c>
    </row>
    <row r="74" spans="1:8" ht="12.75">
      <c r="A74" s="75"/>
      <c r="B74" s="76"/>
      <c r="C74" s="58"/>
      <c r="D74" s="61"/>
      <c r="E74" s="62"/>
      <c r="F74" s="61"/>
      <c r="G74" s="61"/>
      <c r="H74" s="63"/>
    </row>
    <row r="75" spans="1:8" ht="12.75">
      <c r="A75" s="71" t="s">
        <v>30</v>
      </c>
      <c r="B75" s="72"/>
      <c r="C75" s="58">
        <f>C14+C20+C27+C33+C47+C53+C60</f>
        <v>111</v>
      </c>
      <c r="D75" s="58">
        <f>D14+D20+D27+D33+D47+D53+D60</f>
        <v>2</v>
      </c>
      <c r="E75" s="58">
        <f>E14+E20+E27+E33+E47+E53+E60</f>
        <v>6</v>
      </c>
      <c r="F75" s="59">
        <f>((C14*F14)+(C20*F20)+(C27*F27)+(C33*F33)+(C47*F47)+(C53*F53)+(C60*F60))/C75</f>
        <v>2695.198198198198</v>
      </c>
      <c r="G75" s="59">
        <v>7300</v>
      </c>
      <c r="H75" s="60">
        <v>1100</v>
      </c>
    </row>
    <row r="76" spans="1:8" ht="12.75">
      <c r="A76" s="75"/>
      <c r="B76" s="76"/>
      <c r="C76" s="58"/>
      <c r="D76" s="61"/>
      <c r="E76" s="62"/>
      <c r="F76" s="61"/>
      <c r="G76" s="61"/>
      <c r="H76" s="63"/>
    </row>
    <row r="77" spans="1:8" ht="12.75">
      <c r="A77" s="71" t="s">
        <v>31</v>
      </c>
      <c r="B77" s="72"/>
      <c r="C77" s="58">
        <f>C28+C34</f>
        <v>16</v>
      </c>
      <c r="D77" s="58">
        <f>D28+D34</f>
        <v>1</v>
      </c>
      <c r="E77" s="58">
        <f>E28+E34</f>
        <v>7</v>
      </c>
      <c r="F77" s="59">
        <f>((C28*F28)+(C34*F34))/C77</f>
        <v>1693.5</v>
      </c>
      <c r="G77" s="59">
        <v>3300</v>
      </c>
      <c r="H77" s="60">
        <v>1000</v>
      </c>
    </row>
    <row r="78" spans="1:8" ht="12.75">
      <c r="A78" s="75"/>
      <c r="B78" s="76"/>
      <c r="C78" s="58"/>
      <c r="D78" s="61"/>
      <c r="E78" s="62"/>
      <c r="F78" s="61"/>
      <c r="G78" s="61"/>
      <c r="H78" s="63"/>
    </row>
    <row r="79" spans="1:8" ht="12.75">
      <c r="A79" s="71" t="s">
        <v>32</v>
      </c>
      <c r="B79" s="72"/>
      <c r="C79" s="58">
        <f>C15+C21+C38+C41+C48</f>
        <v>63</v>
      </c>
      <c r="D79" s="58">
        <f>D15+D21+D38+D41+D48</f>
        <v>7</v>
      </c>
      <c r="E79" s="58">
        <f>E15+E21+E38+E41+E48</f>
        <v>5</v>
      </c>
      <c r="F79" s="59">
        <f>((C15*F15)+(C21*F21)+(C38*F38)+(C41*F41)+(C48*F48))/C79</f>
        <v>3008.1746031746034</v>
      </c>
      <c r="G79" s="59">
        <v>6500</v>
      </c>
      <c r="H79" s="60">
        <v>1500</v>
      </c>
    </row>
    <row r="80" spans="1:8" ht="12.75">
      <c r="A80" s="71"/>
      <c r="B80" s="77"/>
      <c r="C80" s="61"/>
      <c r="D80" s="61"/>
      <c r="E80" s="61"/>
      <c r="F80" s="59"/>
      <c r="G80" s="59"/>
      <c r="H80" s="61"/>
    </row>
    <row r="81" spans="1:8" ht="12.75">
      <c r="A81" s="71" t="s">
        <v>33</v>
      </c>
      <c r="B81" s="77"/>
      <c r="C81" s="61">
        <f>C42</f>
        <v>0</v>
      </c>
      <c r="D81" s="61">
        <f>D42</f>
        <v>0</v>
      </c>
      <c r="E81" s="61">
        <f>E42</f>
        <v>10</v>
      </c>
      <c r="F81" s="59">
        <v>0</v>
      </c>
      <c r="G81" s="59">
        <v>0</v>
      </c>
      <c r="H81" s="61">
        <v>0</v>
      </c>
    </row>
    <row r="82" spans="1:8" ht="12.75">
      <c r="A82" s="75"/>
      <c r="B82" s="76"/>
      <c r="C82" s="58"/>
      <c r="D82" s="61"/>
      <c r="E82" s="62"/>
      <c r="F82" s="61"/>
      <c r="G82" s="61"/>
      <c r="H82" s="63"/>
    </row>
    <row r="83" spans="1:8" ht="12.75">
      <c r="A83" s="71" t="s">
        <v>34</v>
      </c>
      <c r="B83" s="72"/>
      <c r="C83" s="58">
        <f>C22+C43</f>
        <v>12</v>
      </c>
      <c r="D83" s="58">
        <f>D22+D43</f>
        <v>2</v>
      </c>
      <c r="E83" s="58">
        <f>E22+E43</f>
        <v>1</v>
      </c>
      <c r="F83" s="59">
        <f>((C22*F22)+(C43*F43))/C83</f>
        <v>1979</v>
      </c>
      <c r="G83" s="59">
        <v>2300</v>
      </c>
      <c r="H83" s="60">
        <v>1600</v>
      </c>
    </row>
    <row r="84" spans="1:8" ht="12.75">
      <c r="A84" s="75"/>
      <c r="B84" s="76"/>
      <c r="C84" s="58"/>
      <c r="D84" s="61"/>
      <c r="E84" s="62"/>
      <c r="F84" s="61"/>
      <c r="G84" s="61"/>
      <c r="H84" s="63"/>
    </row>
    <row r="85" spans="1:8" ht="12.75">
      <c r="A85" s="71" t="s">
        <v>35</v>
      </c>
      <c r="B85" s="72"/>
      <c r="C85" s="58">
        <f>C16+C23+C29+C35+C49+C54+C61</f>
        <v>81</v>
      </c>
      <c r="D85" s="58">
        <f>D16+D23+D29+D35+D49+D54+D61</f>
        <v>13</v>
      </c>
      <c r="E85" s="58">
        <f>E16+E23+E29+E35+E49+E54+E61</f>
        <v>5</v>
      </c>
      <c r="F85" s="59">
        <f>((C16*F16)+(C23*F23)+(C29*F29)+(C35*F35)+(C49*F49)+(C54*F54)+(C61*F61))/C85</f>
        <v>2035.641975308642</v>
      </c>
      <c r="G85" s="59">
        <v>4700</v>
      </c>
      <c r="H85" s="60">
        <v>1100</v>
      </c>
    </row>
    <row r="86" spans="1:8" ht="13.5" thickBot="1">
      <c r="A86" s="73"/>
      <c r="B86" s="74"/>
      <c r="C86" s="64"/>
      <c r="D86" s="16"/>
      <c r="E86" s="65"/>
      <c r="F86" s="17"/>
      <c r="G86" s="17"/>
      <c r="H86" s="66"/>
    </row>
    <row r="87" spans="3:5" ht="12.75">
      <c r="C87" s="2"/>
      <c r="D87" s="2"/>
      <c r="E87" s="2"/>
    </row>
    <row r="88" spans="1:5" ht="12.75">
      <c r="A88" s="67" t="s">
        <v>40</v>
      </c>
      <c r="C88" s="2"/>
      <c r="D88" s="2"/>
      <c r="E88" s="2"/>
    </row>
    <row r="89" spans="1:5" ht="12.75">
      <c r="A89" s="68" t="s">
        <v>36</v>
      </c>
      <c r="C89" s="2"/>
      <c r="D89" s="2"/>
      <c r="E89" s="2"/>
    </row>
    <row r="90" spans="1:5" ht="12.75">
      <c r="A90" s="68">
        <v>39596</v>
      </c>
      <c r="C90" s="2"/>
      <c r="D90" s="2"/>
      <c r="E90" s="2"/>
    </row>
  </sheetData>
  <sheetProtection password="D2D3" sheet="1" objects="1" scenarios="1"/>
  <mergeCells count="35">
    <mergeCell ref="A1:H1"/>
    <mergeCell ref="A2:H2"/>
    <mergeCell ref="A4:H4"/>
    <mergeCell ref="C6:E6"/>
    <mergeCell ref="F6:H6"/>
    <mergeCell ref="C7:E7"/>
    <mergeCell ref="F7:H7"/>
    <mergeCell ref="C8:E8"/>
    <mergeCell ref="F8:H8"/>
    <mergeCell ref="A66:B66"/>
    <mergeCell ref="C66:E66"/>
    <mergeCell ref="F66:H66"/>
    <mergeCell ref="A67:B67"/>
    <mergeCell ref="C67:E67"/>
    <mergeCell ref="F67:H67"/>
    <mergeCell ref="A68:B69"/>
    <mergeCell ref="C68:E68"/>
    <mergeCell ref="F68:H68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5:B85"/>
    <mergeCell ref="A86:B86"/>
    <mergeCell ref="A83:B83"/>
    <mergeCell ref="A84:B84"/>
  </mergeCells>
  <printOptions/>
  <pageMargins left="0.75" right="0.75" top="1" bottom="1" header="0.4921259845" footer="0.4921259845"/>
  <pageSetup horizontalDpi="600" verticalDpi="600" orientation="portrait" paperSiz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Stéphanie Roy</dc:creator>
  <cp:keywords/>
  <dc:description/>
  <cp:lastModifiedBy>Stéphanie Roy</cp:lastModifiedBy>
  <cp:lastPrinted>2008-06-16T19:16:59Z</cp:lastPrinted>
  <dcterms:created xsi:type="dcterms:W3CDTF">2008-05-28T14:36:00Z</dcterms:created>
  <dcterms:modified xsi:type="dcterms:W3CDTF">2008-06-16T19:19:03Z</dcterms:modified>
  <cp:category/>
  <cp:version/>
  <cp:contentType/>
  <cp:contentStatus/>
</cp:coreProperties>
</file>