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apaq-my.sharepoint.com/personal/martin_malenfant_mapaq_gouv_qc_ca/Documents/Bureau/TSEG/outils/"/>
    </mc:Choice>
  </mc:AlternateContent>
  <xr:revisionPtr revIDLastSave="302" documentId="8_{01F696D6-4CAC-4D6F-9FD8-0990A8568AC2}" xr6:coauthVersionLast="47" xr6:coauthVersionMax="47" xr10:uidLastSave="{3A6F5DE8-B8E4-4490-8549-BC032926DFC2}"/>
  <bookViews>
    <workbookView xWindow="40920" yWindow="-120" windowWidth="29040" windowHeight="15840" xr2:uid="{9FE1B70F-ECC2-4E3D-B60B-0D7A41E1F5D4}"/>
  </bookViews>
  <sheets>
    <sheet name="Feuil1" sheetId="1" r:id="rId1"/>
  </sheet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0" i="1" l="1"/>
  <c r="D8" i="1" l="1"/>
  <c r="B18" i="1" s="1"/>
  <c r="H12" i="1" l="1"/>
  <c r="H11" i="1" l="1"/>
  <c r="B54" i="1" s="1"/>
  <c r="B37" i="1"/>
</calcChain>
</file>

<file path=xl/sharedStrings.xml><?xml version="1.0" encoding="utf-8"?>
<sst xmlns="http://schemas.openxmlformats.org/spreadsheetml/2006/main" count="20" uniqueCount="16">
  <si>
    <t>Taux d'intérêt</t>
  </si>
  <si>
    <t>Durée (mois)</t>
  </si>
  <si>
    <t>Montant de l'emprunt</t>
  </si>
  <si>
    <t>Taux</t>
  </si>
  <si>
    <t>Mois</t>
  </si>
  <si>
    <t>Paiements mensuels</t>
  </si>
  <si>
    <t>Paiement total capital et intérêts</t>
  </si>
  <si>
    <t>Paiements en intérêts</t>
  </si>
  <si>
    <t>Versement mensuel</t>
  </si>
  <si>
    <t>Note: vous devez saisir les trois données dans les cellules en bleu.</t>
  </si>
  <si>
    <t>Préparé par : Martin Malenfant, agr., conseiller expert en économie et gestion au MAPAQ</t>
  </si>
  <si>
    <t>Version : 12 avril 2024</t>
  </si>
  <si>
    <t>Mise en garde : l'utilisateur demeure le seul responsable des résultats obtenus et de l'interprétation qui peut en découler.</t>
  </si>
  <si>
    <t>Nombre d'années</t>
  </si>
  <si>
    <t>Paiement total d'intérêts</t>
  </si>
  <si>
    <t xml:space="preserve">Paiement total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</si>
</sst>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#,##0.00\ &quot;$&quot;_);[Red]\(#,##0.00\ &quot;$&quot;\)"/>
    <numFmt numFmtId="164" formatCode="#,##0.00\ &quot;$&quot;"/>
  </numFmts>
  <fonts count="4" x14ac:knownFonts="1">
    <font>
      <sz val="11"/>
      <color theme="1"/>
      <name val="Calibri"/>
      <family val="2"/>
      <scheme val="minor"/>
    </font>
    <font>
      <sz val="16"/>
      <color theme="1"/>
      <name val="Arial"/>
      <family val="2"/>
    </font>
    <font>
      <b/>
      <sz val="16"/>
      <color theme="1"/>
      <name val="Arial"/>
      <family val="2"/>
    </font>
    <font>
      <sz val="14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indexed="6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10" fontId="3" fillId="2" borderId="5" xfId="0" applyNumberFormat="1" applyFont="1" applyFill="1" applyBorder="1" applyProtection="1">
      <protection locked="0"/>
    </xf>
    <xf numFmtId="0" fontId="3" fillId="2" borderId="5" xfId="0" applyFont="1" applyFill="1" applyBorder="1" applyProtection="1">
      <protection locked="0"/>
    </xf>
    <xf numFmtId="8" fontId="1" fillId="3" borderId="21" xfId="0" applyNumberFormat="1" applyFont="1" applyFill="1" applyBorder="1" applyProtection="1">
      <protection hidden="1"/>
    </xf>
    <xf numFmtId="0" fontId="2" fillId="4" borderId="4" xfId="0" applyFont="1" applyFill="1" applyBorder="1" applyProtection="1">
      <protection hidden="1"/>
    </xf>
    <xf numFmtId="0" fontId="2" fillId="4" borderId="7" xfId="0" applyFont="1" applyFill="1" applyBorder="1" applyProtection="1">
      <protection hidden="1"/>
    </xf>
    <xf numFmtId="0" fontId="2" fillId="4" borderId="6" xfId="0" applyFont="1" applyFill="1" applyBorder="1" applyProtection="1">
      <protection hidden="1"/>
    </xf>
    <xf numFmtId="10" fontId="2" fillId="4" borderId="9" xfId="0" applyNumberFormat="1" applyFont="1" applyFill="1" applyBorder="1" applyProtection="1">
      <protection hidden="1"/>
    </xf>
    <xf numFmtId="10" fontId="2" fillId="4" borderId="13" xfId="0" applyNumberFormat="1" applyFont="1" applyFill="1" applyBorder="1" applyProtection="1">
      <protection hidden="1"/>
    </xf>
    <xf numFmtId="10" fontId="2" fillId="4" borderId="18" xfId="0" applyNumberFormat="1" applyFont="1" applyFill="1" applyBorder="1" applyProtection="1">
      <protection hidden="1"/>
    </xf>
    <xf numFmtId="8" fontId="1" fillId="3" borderId="0" xfId="0" applyNumberFormat="1" applyFont="1" applyFill="1" applyProtection="1">
      <protection hidden="1"/>
    </xf>
    <xf numFmtId="10" fontId="2" fillId="4" borderId="21" xfId="0" applyNumberFormat="1" applyFont="1" applyFill="1" applyBorder="1" applyProtection="1">
      <protection hidden="1"/>
    </xf>
    <xf numFmtId="10" fontId="2" fillId="4" borderId="1" xfId="0" applyNumberFormat="1" applyFont="1" applyFill="1" applyBorder="1" applyProtection="1">
      <protection hidden="1"/>
    </xf>
    <xf numFmtId="10" fontId="2" fillId="4" borderId="8" xfId="0" applyNumberFormat="1" applyFont="1" applyFill="1" applyBorder="1" applyProtection="1">
      <protection hidden="1"/>
    </xf>
    <xf numFmtId="10" fontId="2" fillId="4" borderId="17" xfId="0" applyNumberFormat="1" applyFont="1" applyFill="1" applyBorder="1" applyProtection="1">
      <protection hidden="1"/>
    </xf>
    <xf numFmtId="0" fontId="1" fillId="5" borderId="0" xfId="0" applyFont="1" applyFill="1"/>
    <xf numFmtId="0" fontId="3" fillId="5" borderId="12" xfId="0" applyFont="1" applyFill="1" applyBorder="1" applyProtection="1">
      <protection hidden="1"/>
    </xf>
    <xf numFmtId="0" fontId="1" fillId="5" borderId="0" xfId="0" applyFont="1" applyFill="1" applyProtection="1">
      <protection hidden="1"/>
    </xf>
    <xf numFmtId="164" fontId="1" fillId="5" borderId="0" xfId="0" applyNumberFormat="1" applyFont="1" applyFill="1"/>
    <xf numFmtId="8" fontId="3" fillId="5" borderId="0" xfId="0" applyNumberFormat="1" applyFont="1" applyFill="1" applyBorder="1"/>
    <xf numFmtId="0" fontId="1" fillId="5" borderId="0" xfId="0" applyFont="1" applyFill="1" applyAlignment="1">
      <alignment horizontal="left"/>
    </xf>
    <xf numFmtId="164" fontId="1" fillId="5" borderId="0" xfId="0" applyNumberFormat="1" applyFont="1" applyFill="1" applyProtection="1">
      <protection hidden="1"/>
    </xf>
    <xf numFmtId="8" fontId="3" fillId="5" borderId="0" xfId="0" applyNumberFormat="1" applyFont="1" applyFill="1" applyProtection="1">
      <protection hidden="1"/>
    </xf>
    <xf numFmtId="8" fontId="3" fillId="5" borderId="0" xfId="0" applyNumberFormat="1" applyFont="1" applyFill="1" applyBorder="1" applyProtection="1">
      <protection hidden="1"/>
    </xf>
    <xf numFmtId="0" fontId="2" fillId="5" borderId="0" xfId="0" applyFont="1" applyFill="1"/>
    <xf numFmtId="8" fontId="3" fillId="5" borderId="5" xfId="0" applyNumberFormat="1" applyFont="1" applyFill="1" applyBorder="1" applyAlignment="1" applyProtection="1">
      <alignment shrinkToFit="1"/>
      <protection hidden="1"/>
    </xf>
    <xf numFmtId="164" fontId="3" fillId="2" borderId="5" xfId="0" applyNumberFormat="1" applyFont="1" applyFill="1" applyBorder="1" applyAlignment="1" applyProtection="1">
      <alignment shrinkToFit="1"/>
      <protection locked="0"/>
    </xf>
    <xf numFmtId="8" fontId="3" fillId="5" borderId="7" xfId="0" applyNumberFormat="1" applyFont="1" applyFill="1" applyBorder="1" applyAlignment="1" applyProtection="1">
      <alignment shrinkToFit="1"/>
      <protection hidden="1"/>
    </xf>
    <xf numFmtId="3" fontId="3" fillId="5" borderId="10" xfId="0" applyNumberFormat="1" applyFont="1" applyFill="1" applyBorder="1" applyAlignment="1" applyProtection="1">
      <alignment shrinkToFit="1"/>
      <protection hidden="1"/>
    </xf>
    <xf numFmtId="3" fontId="1" fillId="5" borderId="10" xfId="0" applyNumberFormat="1" applyFont="1" applyFill="1" applyBorder="1" applyAlignment="1" applyProtection="1">
      <alignment shrinkToFit="1"/>
      <protection hidden="1"/>
    </xf>
    <xf numFmtId="3" fontId="1" fillId="5" borderId="11" xfId="0" applyNumberFormat="1" applyFont="1" applyFill="1" applyBorder="1" applyAlignment="1" applyProtection="1">
      <alignment shrinkToFit="1"/>
      <protection hidden="1"/>
    </xf>
    <xf numFmtId="3" fontId="3" fillId="5" borderId="14" xfId="0" applyNumberFormat="1" applyFont="1" applyFill="1" applyBorder="1" applyAlignment="1" applyProtection="1">
      <alignment shrinkToFit="1"/>
      <protection hidden="1"/>
    </xf>
    <xf numFmtId="3" fontId="1" fillId="5" borderId="14" xfId="0" applyNumberFormat="1" applyFont="1" applyFill="1" applyBorder="1" applyAlignment="1" applyProtection="1">
      <alignment shrinkToFit="1"/>
      <protection hidden="1"/>
    </xf>
    <xf numFmtId="3" fontId="1" fillId="5" borderId="15" xfId="0" applyNumberFormat="1" applyFont="1" applyFill="1" applyBorder="1" applyAlignment="1" applyProtection="1">
      <alignment shrinkToFit="1"/>
      <protection hidden="1"/>
    </xf>
    <xf numFmtId="3" fontId="3" fillId="5" borderId="19" xfId="0" applyNumberFormat="1" applyFont="1" applyFill="1" applyBorder="1" applyAlignment="1" applyProtection="1">
      <alignment shrinkToFit="1"/>
      <protection hidden="1"/>
    </xf>
    <xf numFmtId="3" fontId="1" fillId="5" borderId="19" xfId="0" applyNumberFormat="1" applyFont="1" applyFill="1" applyBorder="1" applyAlignment="1" applyProtection="1">
      <alignment shrinkToFit="1"/>
      <protection hidden="1"/>
    </xf>
    <xf numFmtId="3" fontId="1" fillId="5" borderId="20" xfId="0" applyNumberFormat="1" applyFont="1" applyFill="1" applyBorder="1" applyAlignment="1" applyProtection="1">
      <alignment shrinkToFit="1"/>
      <protection hidden="1"/>
    </xf>
    <xf numFmtId="3" fontId="3" fillId="5" borderId="9" xfId="0" applyNumberFormat="1" applyFont="1" applyFill="1" applyBorder="1" applyAlignment="1" applyProtection="1">
      <alignment shrinkToFit="1"/>
      <protection hidden="1"/>
    </xf>
    <xf numFmtId="3" fontId="3" fillId="5" borderId="13" xfId="0" applyNumberFormat="1" applyFont="1" applyFill="1" applyBorder="1" applyAlignment="1" applyProtection="1">
      <alignment shrinkToFit="1"/>
      <protection hidden="1"/>
    </xf>
    <xf numFmtId="3" fontId="3" fillId="5" borderId="18" xfId="0" applyNumberFormat="1" applyFont="1" applyFill="1" applyBorder="1" applyAlignment="1" applyProtection="1">
      <alignment shrinkToFit="1"/>
      <protection hidden="1"/>
    </xf>
    <xf numFmtId="0" fontId="1" fillId="5" borderId="1" xfId="0" applyFont="1" applyFill="1" applyBorder="1" applyAlignment="1" applyProtection="1">
      <alignment horizontal="center"/>
      <protection hidden="1"/>
    </xf>
    <xf numFmtId="0" fontId="1" fillId="5" borderId="2" xfId="0" applyFont="1" applyFill="1" applyBorder="1" applyAlignment="1" applyProtection="1">
      <alignment horizontal="center"/>
      <protection hidden="1"/>
    </xf>
    <xf numFmtId="0" fontId="1" fillId="5" borderId="3" xfId="0" applyFont="1" applyFill="1" applyBorder="1" applyAlignment="1" applyProtection="1">
      <alignment horizontal="center"/>
      <protection hidden="1"/>
    </xf>
    <xf numFmtId="0" fontId="2" fillId="4" borderId="0" xfId="0" applyFont="1" applyFill="1" applyAlignment="1">
      <alignment horizontal="left"/>
    </xf>
    <xf numFmtId="0" fontId="1" fillId="5" borderId="7" xfId="0" applyFont="1" applyFill="1" applyBorder="1" applyAlignment="1" applyProtection="1">
      <alignment horizontal="left" vertical="center"/>
      <protection hidden="1"/>
    </xf>
    <xf numFmtId="0" fontId="1" fillId="5" borderId="12" xfId="0" applyFont="1" applyFill="1" applyBorder="1" applyAlignment="1" applyProtection="1">
      <alignment horizontal="left" vertical="center"/>
      <protection hidden="1"/>
    </xf>
    <xf numFmtId="0" fontId="1" fillId="5" borderId="16" xfId="0" applyFont="1" applyFill="1" applyBorder="1" applyAlignment="1" applyProtection="1">
      <alignment horizontal="left" vertical="center"/>
      <protection hidden="1"/>
    </xf>
    <xf numFmtId="0" fontId="1" fillId="5" borderId="7" xfId="0" applyFont="1" applyFill="1" applyBorder="1" applyAlignment="1" applyProtection="1">
      <alignment horizontal="center" vertical="center"/>
      <protection hidden="1"/>
    </xf>
    <xf numFmtId="0" fontId="1" fillId="5" borderId="12" xfId="0" applyFont="1" applyFill="1" applyBorder="1" applyAlignment="1" applyProtection="1">
      <alignment horizontal="center" vertical="center"/>
      <protection hidden="1"/>
    </xf>
    <xf numFmtId="0" fontId="1" fillId="5" borderId="16" xfId="0" applyFont="1" applyFill="1" applyBorder="1" applyAlignment="1" applyProtection="1">
      <alignment horizontal="center" vertical="center"/>
      <protection hidden="1"/>
    </xf>
    <xf numFmtId="0" fontId="2" fillId="5" borderId="21" xfId="0" applyFont="1" applyFill="1" applyBorder="1" applyAlignment="1" applyProtection="1">
      <alignment horizontal="center" vertical="center"/>
      <protection hidden="1"/>
    </xf>
    <xf numFmtId="0" fontId="2" fillId="5" borderId="8" xfId="0" applyFont="1" applyFill="1" applyBorder="1" applyAlignment="1" applyProtection="1">
      <alignment horizontal="center" vertical="center"/>
      <protection hidden="1"/>
    </xf>
    <xf numFmtId="0" fontId="2" fillId="5" borderId="17" xfId="0" applyFont="1" applyFill="1" applyBorder="1" applyAlignment="1" applyProtection="1">
      <alignment horizontal="center" vertical="center"/>
      <protection hidden="1"/>
    </xf>
    <xf numFmtId="0" fontId="2" fillId="5" borderId="1" xfId="0" applyFont="1" applyFill="1" applyBorder="1" applyAlignment="1" applyProtection="1">
      <alignment horizontal="center"/>
      <protection hidden="1"/>
    </xf>
    <xf numFmtId="0" fontId="2" fillId="5" borderId="2" xfId="0" applyFont="1" applyFill="1" applyBorder="1" applyAlignment="1" applyProtection="1">
      <alignment horizontal="center"/>
      <protection hidden="1"/>
    </xf>
    <xf numFmtId="0" fontId="2" fillId="5" borderId="3" xfId="0" applyFont="1" applyFill="1" applyBorder="1" applyAlignment="1" applyProtection="1">
      <alignment horizontal="center"/>
      <protection hidden="1"/>
    </xf>
    <xf numFmtId="0" fontId="2" fillId="4" borderId="21" xfId="0" applyFont="1" applyFill="1" applyBorder="1" applyAlignment="1" applyProtection="1">
      <alignment horizontal="center"/>
      <protection hidden="1"/>
    </xf>
    <xf numFmtId="0" fontId="2" fillId="4" borderId="4" xfId="0" applyFont="1" applyFill="1" applyBorder="1" applyAlignment="1" applyProtection="1">
      <alignment horizontal="center"/>
      <protection hidden="1"/>
    </xf>
    <xf numFmtId="0" fontId="2" fillId="4" borderId="6" xfId="0" applyFont="1" applyFill="1" applyBorder="1" applyAlignment="1" applyProtection="1">
      <alignment horizontal="center"/>
      <protection hidden="1"/>
    </xf>
    <xf numFmtId="0" fontId="2" fillId="4" borderId="1" xfId="0" applyFont="1" applyFill="1" applyBorder="1" applyAlignment="1" applyProtection="1">
      <alignment horizontal="center"/>
      <protection hidden="1"/>
    </xf>
    <xf numFmtId="0" fontId="2" fillId="4" borderId="2" xfId="0" applyFont="1" applyFill="1" applyBorder="1" applyAlignment="1" applyProtection="1">
      <alignment horizontal="center"/>
      <protection hidden="1"/>
    </xf>
    <xf numFmtId="0" fontId="2" fillId="4" borderId="3" xfId="0" applyFont="1" applyFill="1" applyBorder="1" applyAlignment="1" applyProtection="1">
      <alignment horizontal="center"/>
      <protection hidden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676274</xdr:colOff>
      <xdr:row>1</xdr:row>
      <xdr:rowOff>16784</xdr:rowOff>
    </xdr:from>
    <xdr:to>
      <xdr:col>6</xdr:col>
      <xdr:colOff>20561</xdr:colOff>
      <xdr:row>4</xdr:row>
      <xdr:rowOff>209551</xdr:rowOff>
    </xdr:to>
    <xdr:pic>
      <xdr:nvPicPr>
        <xdr:cNvPr id="3" name="Image 2">
          <a:extLst>
            <a:ext uri="{FF2B5EF4-FFF2-40B4-BE49-F238E27FC236}">
              <a16:creationId xmlns:a16="http://schemas.microsoft.com/office/drawing/2014/main" id="{EB6E1819-6300-3691-9295-37162D889E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6274" y="273959"/>
          <a:ext cx="6221337" cy="96429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657225</xdr:colOff>
      <xdr:row>68</xdr:row>
      <xdr:rowOff>0</xdr:rowOff>
    </xdr:from>
    <xdr:to>
      <xdr:col>2</xdr:col>
      <xdr:colOff>685800</xdr:colOff>
      <xdr:row>70</xdr:row>
      <xdr:rowOff>256037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1F48AECF-CB9B-3978-7E6F-AC027454AA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7225" y="18040350"/>
          <a:ext cx="2019300" cy="770387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7BD792-88F7-4B07-A794-B945A48A5B4A}">
  <dimension ref="A2:M75"/>
  <sheetViews>
    <sheetView tabSelected="1" workbookViewId="0">
      <selection activeCell="J10" sqref="J10"/>
    </sheetView>
  </sheetViews>
  <sheetFormatPr baseColWidth="10" defaultRowHeight="20.25" x14ac:dyDescent="0.55000000000000004"/>
  <cols>
    <col min="1" max="1" width="10.6640625" style="15"/>
    <col min="2" max="2" width="17.19921875" style="15" bestFit="1" customWidth="1"/>
    <col min="3" max="3" width="15.53125" style="15" customWidth="1"/>
    <col min="4" max="4" width="18.9296875" style="15" customWidth="1"/>
    <col min="5" max="5" width="16.86328125" style="15" customWidth="1"/>
    <col min="6" max="6" width="16.9296875" style="15" customWidth="1"/>
    <col min="7" max="7" width="16.73046875" style="15" customWidth="1"/>
    <col min="8" max="8" width="17.3984375" style="15" customWidth="1"/>
    <col min="9" max="9" width="17.796875" style="15" customWidth="1"/>
    <col min="10" max="10" width="16.796875" style="15" customWidth="1"/>
    <col min="11" max="11" width="16.53125" style="15" customWidth="1"/>
    <col min="12" max="12" width="14.9296875" style="15" customWidth="1"/>
    <col min="13" max="13" width="15.19921875" style="15" customWidth="1"/>
    <col min="14" max="16384" width="10.6640625" style="15"/>
  </cols>
  <sheetData>
    <row r="2" spans="1:13" x14ac:dyDescent="0.55000000000000004">
      <c r="C2"/>
    </row>
    <row r="7" spans="1:13" ht="21" thickBot="1" x14ac:dyDescent="0.65">
      <c r="I7" s="24"/>
    </row>
    <row r="8" spans="1:13" ht="20.65" thickBot="1" x14ac:dyDescent="0.6">
      <c r="B8" s="15" t="s">
        <v>8</v>
      </c>
      <c r="D8" s="27">
        <f>PMT(D9/12,D10,-D11)</f>
        <v>244.93374175883753</v>
      </c>
    </row>
    <row r="9" spans="1:13" ht="20.65" thickBot="1" x14ac:dyDescent="0.6">
      <c r="B9" s="15" t="s">
        <v>0</v>
      </c>
      <c r="D9" s="1">
        <v>0.105</v>
      </c>
    </row>
    <row r="10" spans="1:13" ht="20.65" thickBot="1" x14ac:dyDescent="0.6">
      <c r="B10" s="15" t="s">
        <v>1</v>
      </c>
      <c r="D10" s="16">
        <f>H10*12</f>
        <v>60</v>
      </c>
      <c r="F10" s="15" t="s">
        <v>13</v>
      </c>
      <c r="H10" s="2">
        <v>5</v>
      </c>
    </row>
    <row r="11" spans="1:13" ht="20.65" thickBot="1" x14ac:dyDescent="0.6">
      <c r="B11" s="15" t="s">
        <v>2</v>
      </c>
      <c r="D11" s="26">
        <v>11395.5</v>
      </c>
      <c r="F11" s="15" t="s">
        <v>14</v>
      </c>
      <c r="H11" s="25">
        <f>H12-D11</f>
        <v>3300.5245055302512</v>
      </c>
      <c r="I11" s="23"/>
    </row>
    <row r="12" spans="1:13" ht="20.65" thickBot="1" x14ac:dyDescent="0.6">
      <c r="D12" s="18"/>
      <c r="F12" s="15" t="s">
        <v>15</v>
      </c>
      <c r="H12" s="25">
        <f>D10*D8</f>
        <v>14696.024505530251</v>
      </c>
      <c r="I12" s="17"/>
    </row>
    <row r="13" spans="1:13" x14ac:dyDescent="0.55000000000000004">
      <c r="D13" s="18"/>
      <c r="H13" s="19"/>
      <c r="M13" s="20"/>
    </row>
    <row r="14" spans="1:13" ht="20.65" x14ac:dyDescent="0.6">
      <c r="B14" s="43" t="s">
        <v>9</v>
      </c>
      <c r="C14" s="43"/>
      <c r="D14" s="43"/>
      <c r="E14" s="43"/>
      <c r="F14" s="43"/>
      <c r="G14" s="43"/>
      <c r="H14" s="43"/>
      <c r="I14" s="43"/>
      <c r="J14" s="43"/>
    </row>
    <row r="15" spans="1:13" ht="20.65" thickBot="1" x14ac:dyDescent="0.6">
      <c r="A15" s="17"/>
      <c r="B15" s="17"/>
      <c r="C15" s="17"/>
      <c r="D15" s="21"/>
      <c r="E15" s="17"/>
      <c r="F15" s="17"/>
      <c r="G15" s="17"/>
      <c r="H15" s="22"/>
      <c r="I15" s="17"/>
      <c r="J15" s="17"/>
      <c r="K15" s="17"/>
      <c r="L15" s="17"/>
      <c r="M15" s="17"/>
    </row>
    <row r="16" spans="1:13" ht="21" thickBot="1" x14ac:dyDescent="0.65">
      <c r="A16" s="17"/>
      <c r="B16" s="17"/>
      <c r="C16" s="17"/>
      <c r="D16" s="21"/>
      <c r="E16" s="59" t="s">
        <v>5</v>
      </c>
      <c r="F16" s="60"/>
      <c r="G16" s="60"/>
      <c r="H16" s="60"/>
      <c r="I16" s="60"/>
      <c r="J16" s="61"/>
      <c r="K16" s="17"/>
      <c r="L16" s="17"/>
      <c r="M16" s="17"/>
    </row>
    <row r="17" spans="1:13" ht="21" thickBot="1" x14ac:dyDescent="0.65">
      <c r="A17" s="17"/>
      <c r="B17" s="53" t="s">
        <v>1</v>
      </c>
      <c r="C17" s="54"/>
      <c r="D17" s="54"/>
      <c r="E17" s="54"/>
      <c r="F17" s="54"/>
      <c r="G17" s="54"/>
      <c r="H17" s="54"/>
      <c r="I17" s="54"/>
      <c r="J17" s="54"/>
      <c r="K17" s="54"/>
      <c r="L17" s="54"/>
      <c r="M17" s="55"/>
    </row>
    <row r="18" spans="1:13" ht="21" thickBot="1" x14ac:dyDescent="0.65">
      <c r="A18" s="17"/>
      <c r="B18" s="3">
        <f>D8</f>
        <v>244.93374175883753</v>
      </c>
      <c r="C18" s="4">
        <v>48</v>
      </c>
      <c r="D18" s="5">
        <v>60</v>
      </c>
      <c r="E18" s="4">
        <v>72</v>
      </c>
      <c r="F18" s="5">
        <v>84</v>
      </c>
      <c r="G18" s="4">
        <v>96</v>
      </c>
      <c r="H18" s="5">
        <v>108</v>
      </c>
      <c r="I18" s="4">
        <v>120</v>
      </c>
      <c r="J18" s="5">
        <v>180</v>
      </c>
      <c r="K18" s="6">
        <v>240</v>
      </c>
      <c r="L18" s="5">
        <v>300</v>
      </c>
      <c r="M18" s="6">
        <v>360</v>
      </c>
    </row>
    <row r="19" spans="1:13" ht="20.65" x14ac:dyDescent="0.6">
      <c r="A19" s="50" t="s">
        <v>3</v>
      </c>
      <c r="B19" s="7">
        <v>0.05</v>
      </c>
      <c r="C19" s="28">
        <f t="dataTable" ref="C19:M31" dt2D="1" dtr="1" r1="D10" r2="D9" ca="1"/>
        <v>262.43031488430239</v>
      </c>
      <c r="D19" s="28">
        <v>215.04714299032659</v>
      </c>
      <c r="E19" s="28">
        <v>183.52376014356409</v>
      </c>
      <c r="F19" s="28">
        <v>161.06296082891635</v>
      </c>
      <c r="G19" s="28">
        <v>144.26611849815671</v>
      </c>
      <c r="H19" s="28">
        <v>131.24508639009986</v>
      </c>
      <c r="I19" s="28">
        <v>120.86695789068818</v>
      </c>
      <c r="J19" s="28">
        <v>90.114887735332715</v>
      </c>
      <c r="K19" s="28">
        <v>75.205256262434204</v>
      </c>
      <c r="L19" s="29">
        <v>66.616958180041763</v>
      </c>
      <c r="M19" s="30">
        <v>61.17350805034831</v>
      </c>
    </row>
    <row r="20" spans="1:13" ht="20.65" x14ac:dyDescent="0.6">
      <c r="A20" s="51"/>
      <c r="B20" s="8">
        <v>5.5E-2</v>
      </c>
      <c r="C20" s="31">
        <v>265.01916345204984</v>
      </c>
      <c r="D20" s="31">
        <v>217.66729352854455</v>
      </c>
      <c r="E20" s="31">
        <v>186.17839228351423</v>
      </c>
      <c r="F20" s="31">
        <v>163.75382103394855</v>
      </c>
      <c r="G20" s="31">
        <v>146.99422586565748</v>
      </c>
      <c r="H20" s="31">
        <v>134.01104652846024</v>
      </c>
      <c r="I20" s="31">
        <v>123.67112004986582</v>
      </c>
      <c r="J20" s="31">
        <v>93.110745071351928</v>
      </c>
      <c r="K20" s="31">
        <v>78.388198167099532</v>
      </c>
      <c r="L20" s="32">
        <v>69.978340182934943</v>
      </c>
      <c r="M20" s="33">
        <v>64.702395648497713</v>
      </c>
    </row>
    <row r="21" spans="1:13" ht="20.65" x14ac:dyDescent="0.6">
      <c r="A21" s="51"/>
      <c r="B21" s="8">
        <v>0.06</v>
      </c>
      <c r="C21" s="31">
        <v>267.62364851575035</v>
      </c>
      <c r="D21" s="31">
        <v>220.3069398285958</v>
      </c>
      <c r="E21" s="31">
        <v>188.85634399006244</v>
      </c>
      <c r="F21" s="31">
        <v>166.47178261992397</v>
      </c>
      <c r="G21" s="31">
        <v>149.7531679596413</v>
      </c>
      <c r="H21" s="31">
        <v>136.81151991921254</v>
      </c>
      <c r="I21" s="31">
        <v>126.51341298760663</v>
      </c>
      <c r="J21" s="31">
        <v>96.161704840261265</v>
      </c>
      <c r="K21" s="31">
        <v>81.640901268879276</v>
      </c>
      <c r="L21" s="32">
        <v>73.421366206281135</v>
      </c>
      <c r="M21" s="33">
        <v>68.321780093781896</v>
      </c>
    </row>
    <row r="22" spans="1:13" ht="20.65" x14ac:dyDescent="0.6">
      <c r="A22" s="51"/>
      <c r="B22" s="8">
        <v>6.5000000000000002E-2</v>
      </c>
      <c r="C22" s="31">
        <v>270.24374610125369</v>
      </c>
      <c r="D22" s="31">
        <v>222.96604202652108</v>
      </c>
      <c r="E22" s="31">
        <v>191.55755302781071</v>
      </c>
      <c r="F22" s="31">
        <v>169.21675331475117</v>
      </c>
      <c r="G22" s="31">
        <v>152.54281368225139</v>
      </c>
      <c r="H22" s="31">
        <v>139.64632679409218</v>
      </c>
      <c r="I22" s="31">
        <v>129.39359744108063</v>
      </c>
      <c r="J22" s="31">
        <v>99.267039812460851</v>
      </c>
      <c r="K22" s="31">
        <v>84.961786657622881</v>
      </c>
      <c r="L22" s="32">
        <v>76.943232071370275</v>
      </c>
      <c r="M22" s="33">
        <v>72.027311617140683</v>
      </c>
    </row>
    <row r="23" spans="1:13" ht="20.65" x14ac:dyDescent="0.6">
      <c r="A23" s="51"/>
      <c r="B23" s="8">
        <v>7.0000000000000007E-2</v>
      </c>
      <c r="C23" s="31">
        <v>272.87943105086816</v>
      </c>
      <c r="D23" s="31">
        <v>225.64455796655312</v>
      </c>
      <c r="E23" s="31">
        <v>194.28195325132978</v>
      </c>
      <c r="F23" s="31">
        <v>171.98863473703923</v>
      </c>
      <c r="G23" s="31">
        <v>155.36302299087362</v>
      </c>
      <c r="H23" s="31">
        <v>142.51527493115182</v>
      </c>
      <c r="I23" s="31">
        <v>132.31141749358306</v>
      </c>
      <c r="J23" s="31">
        <v>102.42597560498832</v>
      </c>
      <c r="K23" s="31">
        <v>88.34919020844886</v>
      </c>
      <c r="L23" s="32">
        <v>80.54102342548309</v>
      </c>
      <c r="M23" s="33">
        <v>75.814545838143815</v>
      </c>
    </row>
    <row r="24" spans="1:13" ht="20.65" x14ac:dyDescent="0.6">
      <c r="A24" s="51"/>
      <c r="B24" s="8">
        <v>7.4999999999999997E-2</v>
      </c>
      <c r="C24" s="31">
        <v>275.53067703141625</v>
      </c>
      <c r="D24" s="31">
        <v>228.34244322143061</v>
      </c>
      <c r="E24" s="31">
        <v>197.02947464974443</v>
      </c>
      <c r="F24" s="31">
        <v>174.78732248428648</v>
      </c>
      <c r="G24" s="31">
        <v>158.21364705893586</v>
      </c>
      <c r="H24" s="31">
        <v>145.41815992934443</v>
      </c>
      <c r="I24" s="31">
        <v>135.26660101876269</v>
      </c>
      <c r="J24" s="31">
        <v>105.63769348411203</v>
      </c>
      <c r="K24" s="31">
        <v>91.801372371196194</v>
      </c>
      <c r="L24" s="32">
        <v>84.211739665909477</v>
      </c>
      <c r="M24" s="33">
        <v>79.678989322131955</v>
      </c>
    </row>
    <row r="25" spans="1:13" ht="20.65" x14ac:dyDescent="0.6">
      <c r="A25" s="51"/>
      <c r="B25" s="8">
        <v>0.08</v>
      </c>
      <c r="C25" s="31">
        <v>278.19745654259157</v>
      </c>
      <c r="D25" s="31">
        <v>231.05965111361809</v>
      </c>
      <c r="E25" s="31">
        <v>199.80004339350805</v>
      </c>
      <c r="F25" s="31">
        <v>177.61270622562074</v>
      </c>
      <c r="G25" s="31">
        <v>161.09452844516534</v>
      </c>
      <c r="H25" s="31">
        <v>148.35476549750027</v>
      </c>
      <c r="I25" s="31">
        <v>138.25886014764697</v>
      </c>
      <c r="J25" s="31">
        <v>108.90133326986521</v>
      </c>
      <c r="K25" s="31">
        <v>95.316528062150056</v>
      </c>
      <c r="L25" s="32">
        <v>87.952317278650554</v>
      </c>
      <c r="M25" s="33">
        <v>83.61614201642432</v>
      </c>
    </row>
    <row r="26" spans="1:13" ht="20.65" x14ac:dyDescent="0.6">
      <c r="A26" s="51"/>
      <c r="B26" s="8">
        <v>8.5000000000000006E-2</v>
      </c>
      <c r="C26" s="31">
        <v>280.87974092561234</v>
      </c>
      <c r="D26" s="31">
        <v>233.79613273741253</v>
      </c>
      <c r="E26" s="31">
        <v>202.59358188330799</v>
      </c>
      <c r="F26" s="31">
        <v>180.4646697989368</v>
      </c>
      <c r="G26" s="31">
        <v>164.00550127094183</v>
      </c>
      <c r="H26" s="31">
        <v>151.32486375692585</v>
      </c>
      <c r="I26" s="31">
        <v>141.28789175694914</v>
      </c>
      <c r="J26" s="31">
        <v>112.21599632341098</v>
      </c>
      <c r="K26" s="31">
        <v>98.892796558169422</v>
      </c>
      <c r="L26" s="32">
        <v>91.759652295927154</v>
      </c>
      <c r="M26" s="33">
        <v>87.621536021852748</v>
      </c>
    </row>
    <row r="27" spans="1:13" ht="20.65" x14ac:dyDescent="0.6">
      <c r="A27" s="51"/>
      <c r="B27" s="8">
        <v>0.09</v>
      </c>
      <c r="C27" s="31">
        <v>283.57750037216726</v>
      </c>
      <c r="D27" s="31">
        <v>236.55183698191709</v>
      </c>
      <c r="E27" s="31">
        <v>205.41000880104167</v>
      </c>
      <c r="F27" s="31">
        <v>183.34309131226931</v>
      </c>
      <c r="G27" s="31">
        <v>166.94639140536819</v>
      </c>
      <c r="H27" s="31">
        <v>154.3282155568256</v>
      </c>
      <c r="I27" s="31">
        <v>144.35337797709678</v>
      </c>
      <c r="J27" s="31">
        <v>115.58074859815619</v>
      </c>
      <c r="K27" s="31">
        <v>102.52827129890646</v>
      </c>
      <c r="L27" s="32">
        <v>95.63062161800859</v>
      </c>
      <c r="M27" s="33">
        <v>91.690770313942707</v>
      </c>
    </row>
    <row r="28" spans="1:13" ht="20.65" x14ac:dyDescent="0.6">
      <c r="A28" s="51"/>
      <c r="B28" s="8">
        <v>9.5000000000000001E-2</v>
      </c>
      <c r="C28" s="31">
        <v>286.29070393364776</v>
      </c>
      <c r="D28" s="31">
        <v>239.32671055486307</v>
      </c>
      <c r="E28" s="31">
        <v>208.24923916279982</v>
      </c>
      <c r="F28" s="31">
        <v>186.24784324923615</v>
      </c>
      <c r="G28" s="31">
        <v>169.91701665767096</v>
      </c>
      <c r="H28" s="31">
        <v>157.36457080172522</v>
      </c>
      <c r="I28" s="31">
        <v>147.45498671838345</v>
      </c>
      <c r="J28" s="31">
        <v>118.99462373574278</v>
      </c>
      <c r="K28" s="31">
        <v>106.22100950956856</v>
      </c>
      <c r="L28" s="32">
        <v>99.56210298865166</v>
      </c>
      <c r="M28" s="33">
        <v>95.819541179054241</v>
      </c>
    </row>
    <row r="29" spans="1:13" ht="20.65" x14ac:dyDescent="0.6">
      <c r="A29" s="51"/>
      <c r="B29" s="8">
        <v>0.1</v>
      </c>
      <c r="C29" s="31">
        <v>289.01931953066162</v>
      </c>
      <c r="D29" s="31">
        <v>242.12069800725763</v>
      </c>
      <c r="E29" s="31">
        <v>211.1111843737925</v>
      </c>
      <c r="F29" s="31">
        <v>189.17879257837836</v>
      </c>
      <c r="G29" s="31">
        <v>172.91718697652925</v>
      </c>
      <c r="H29" s="31">
        <v>160.43366879005379</v>
      </c>
      <c r="I29" s="31">
        <v>150.59237221361147</v>
      </c>
      <c r="J29" s="31">
        <v>122.45662618842837</v>
      </c>
      <c r="K29" s="31">
        <v>109.96904156440857</v>
      </c>
      <c r="L29" s="32">
        <v>103.55099345801759</v>
      </c>
      <c r="M29" s="33">
        <v>100.00366826946906</v>
      </c>
    </row>
    <row r="30" spans="1:13" ht="20.65" x14ac:dyDescent="0.6">
      <c r="A30" s="51"/>
      <c r="B30" s="8">
        <v>0.105</v>
      </c>
      <c r="C30" s="31">
        <v>291.76331396282239</v>
      </c>
      <c r="D30" s="31">
        <v>244.93374175883753</v>
      </c>
      <c r="E30" s="31">
        <v>213.99575228515189</v>
      </c>
      <c r="F30" s="31">
        <v>192.13580086622324</v>
      </c>
      <c r="G30" s="31">
        <v>175.94670465592483</v>
      </c>
      <c r="H30" s="31">
        <v>163.53523856302755</v>
      </c>
      <c r="I30" s="31">
        <v>153.76517557557457</v>
      </c>
      <c r="J30" s="31">
        <v>125.96573434991102</v>
      </c>
      <c r="K30" s="31">
        <v>113.77038001960881</v>
      </c>
      <c r="L30" s="32">
        <v>107.5942262108827</v>
      </c>
      <c r="M30" s="33">
        <v>104.23911630395794</v>
      </c>
    </row>
    <row r="31" spans="1:13" ht="21" thickBot="1" x14ac:dyDescent="0.65">
      <c r="A31" s="52"/>
      <c r="B31" s="9">
        <v>0.11</v>
      </c>
      <c r="C31" s="34">
        <v>294.52265291881054</v>
      </c>
      <c r="D31" s="34">
        <v>247.76578212430681</v>
      </c>
      <c r="E31" s="34">
        <v>216.90284725254295</v>
      </c>
      <c r="F31" s="34">
        <v>195.11872439388881</v>
      </c>
      <c r="G31" s="34">
        <v>179.0053645470941</v>
      </c>
      <c r="H31" s="34">
        <v>166.66899926296347</v>
      </c>
      <c r="I31" s="34">
        <v>156.97302536771028</v>
      </c>
      <c r="J31" s="34">
        <v>129.52090367733911</v>
      </c>
      <c r="K31" s="34">
        <v>117.62302825321353</v>
      </c>
      <c r="L31" s="35">
        <v>111.68878568004816</v>
      </c>
      <c r="M31" s="36">
        <v>108.52201254439004</v>
      </c>
    </row>
    <row r="32" spans="1:13" x14ac:dyDescent="0.55000000000000004">
      <c r="A32" s="1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</row>
    <row r="33" spans="1:13" x14ac:dyDescent="0.55000000000000004">
      <c r="A33" s="1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</row>
    <row r="34" spans="1:13" ht="20.65" thickBot="1" x14ac:dyDescent="0.6">
      <c r="A34" s="1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</row>
    <row r="35" spans="1:13" ht="21" thickBot="1" x14ac:dyDescent="0.65">
      <c r="A35" s="17"/>
      <c r="B35" s="17"/>
      <c r="C35" s="17"/>
      <c r="D35" s="17"/>
      <c r="E35" s="56" t="s">
        <v>6</v>
      </c>
      <c r="F35" s="57"/>
      <c r="G35" s="57"/>
      <c r="H35" s="57"/>
      <c r="I35" s="57"/>
      <c r="J35" s="58"/>
      <c r="K35" s="17"/>
      <c r="L35" s="17"/>
      <c r="M35" s="17"/>
    </row>
    <row r="36" spans="1:13" ht="20.65" thickBot="1" x14ac:dyDescent="0.6">
      <c r="A36" s="17"/>
      <c r="B36" s="17"/>
      <c r="C36" s="40" t="s">
        <v>4</v>
      </c>
      <c r="D36" s="41"/>
      <c r="E36" s="41"/>
      <c r="F36" s="41"/>
      <c r="G36" s="41"/>
      <c r="H36" s="41"/>
      <c r="I36" s="41"/>
      <c r="J36" s="41"/>
      <c r="K36" s="41"/>
      <c r="L36" s="41"/>
      <c r="M36" s="42"/>
    </row>
    <row r="37" spans="1:13" ht="21" thickBot="1" x14ac:dyDescent="0.65">
      <c r="A37" s="17"/>
      <c r="B37" s="10">
        <f>H12</f>
        <v>14696.024505530251</v>
      </c>
      <c r="C37" s="4">
        <v>48</v>
      </c>
      <c r="D37" s="5">
        <v>60</v>
      </c>
      <c r="E37" s="4">
        <v>72</v>
      </c>
      <c r="F37" s="5">
        <v>84</v>
      </c>
      <c r="G37" s="4">
        <v>96</v>
      </c>
      <c r="H37" s="5">
        <v>108</v>
      </c>
      <c r="I37" s="4">
        <v>120</v>
      </c>
      <c r="J37" s="5">
        <v>180</v>
      </c>
      <c r="K37" s="6">
        <v>240</v>
      </c>
      <c r="L37" s="5">
        <v>300</v>
      </c>
      <c r="M37" s="6">
        <v>360</v>
      </c>
    </row>
    <row r="38" spans="1:13" ht="21" thickBot="1" x14ac:dyDescent="0.65">
      <c r="A38" s="44" t="s">
        <v>3</v>
      </c>
      <c r="B38" s="11">
        <v>0.05</v>
      </c>
      <c r="C38" s="37">
        <f t="dataTable" ref="C38:M50" dt2D="1" dtr="1" r1="D10" r2="D9"/>
        <v>12596.655114446516</v>
      </c>
      <c r="D38" s="28">
        <v>12902.828579419596</v>
      </c>
      <c r="E38" s="28">
        <v>13213.710730336614</v>
      </c>
      <c r="F38" s="28">
        <v>13529.288709628972</v>
      </c>
      <c r="G38" s="28">
        <v>13849.547375823044</v>
      </c>
      <c r="H38" s="28">
        <v>14174.469330130785</v>
      </c>
      <c r="I38" s="28">
        <v>14504.034946882583</v>
      </c>
      <c r="J38" s="28">
        <v>16220.679792359888</v>
      </c>
      <c r="K38" s="28">
        <v>18049.261502984209</v>
      </c>
      <c r="L38" s="29">
        <v>19985.08745401253</v>
      </c>
      <c r="M38" s="30">
        <v>22022.462898125392</v>
      </c>
    </row>
    <row r="39" spans="1:13" ht="21" thickBot="1" x14ac:dyDescent="0.65">
      <c r="A39" s="45"/>
      <c r="B39" s="12">
        <v>5.5E-2</v>
      </c>
      <c r="C39" s="38">
        <v>12720.919845698392</v>
      </c>
      <c r="D39" s="31">
        <v>13060.037611712673</v>
      </c>
      <c r="E39" s="31">
        <v>13404.844244413025</v>
      </c>
      <c r="F39" s="31">
        <v>13755.320966851679</v>
      </c>
      <c r="G39" s="31">
        <v>14111.445683103118</v>
      </c>
      <c r="H39" s="31">
        <v>14473.193025073706</v>
      </c>
      <c r="I39" s="31">
        <v>14840.534405983899</v>
      </c>
      <c r="J39" s="31">
        <v>16759.934112843348</v>
      </c>
      <c r="K39" s="31">
        <v>18813.167560103888</v>
      </c>
      <c r="L39" s="32">
        <v>20993.502054880482</v>
      </c>
      <c r="M39" s="33">
        <v>23292.862433459177</v>
      </c>
    </row>
    <row r="40" spans="1:13" ht="21" thickBot="1" x14ac:dyDescent="0.65">
      <c r="A40" s="45"/>
      <c r="B40" s="13">
        <v>0.06</v>
      </c>
      <c r="C40" s="38">
        <v>12845.935128756017</v>
      </c>
      <c r="D40" s="31">
        <v>13218.416389715749</v>
      </c>
      <c r="E40" s="31">
        <v>13597.656767284496</v>
      </c>
      <c r="F40" s="31">
        <v>13983.629740073613</v>
      </c>
      <c r="G40" s="31">
        <v>14376.304124125565</v>
      </c>
      <c r="H40" s="31">
        <v>14775.644151274955</v>
      </c>
      <c r="I40" s="31">
        <v>15181.609558512795</v>
      </c>
      <c r="J40" s="31">
        <v>17309.106871247026</v>
      </c>
      <c r="K40" s="31">
        <v>19593.816304531025</v>
      </c>
      <c r="L40" s="32">
        <v>22026.409861884342</v>
      </c>
      <c r="M40" s="33">
        <v>24595.840833761482</v>
      </c>
    </row>
    <row r="41" spans="1:13" ht="21" thickBot="1" x14ac:dyDescent="0.65">
      <c r="A41" s="45"/>
      <c r="B41" s="12">
        <v>6.5000000000000002E-2</v>
      </c>
      <c r="C41" s="38">
        <v>12971.699812860177</v>
      </c>
      <c r="D41" s="31">
        <v>13377.962521591266</v>
      </c>
      <c r="E41" s="31">
        <v>13792.143818002371</v>
      </c>
      <c r="F41" s="31">
        <v>14214.207278439098</v>
      </c>
      <c r="G41" s="31">
        <v>14644.110113496134</v>
      </c>
      <c r="H41" s="31">
        <v>15081.803293761956</v>
      </c>
      <c r="I41" s="31">
        <v>15527.231692929676</v>
      </c>
      <c r="J41" s="31">
        <v>17868.067166242952</v>
      </c>
      <c r="K41" s="31">
        <v>20390.82879782949</v>
      </c>
      <c r="L41" s="32">
        <v>23082.969621411081</v>
      </c>
      <c r="M41" s="33">
        <v>25929.832182170645</v>
      </c>
    </row>
    <row r="42" spans="1:13" ht="21" thickBot="1" x14ac:dyDescent="0.65">
      <c r="A42" s="45"/>
      <c r="B42" s="13">
        <v>7.0000000000000007E-2</v>
      </c>
      <c r="C42" s="38">
        <v>13098.212690441673</v>
      </c>
      <c r="D42" s="31">
        <v>13538.673477993187</v>
      </c>
      <c r="E42" s="31">
        <v>13988.300634095744</v>
      </c>
      <c r="F42" s="31">
        <v>14447.045317911296</v>
      </c>
      <c r="G42" s="31">
        <v>14914.850207123867</v>
      </c>
      <c r="H42" s="31">
        <v>15391.649692564397</v>
      </c>
      <c r="I42" s="31">
        <v>15877.370099229967</v>
      </c>
      <c r="J42" s="31">
        <v>18436.675608897898</v>
      </c>
      <c r="K42" s="31">
        <v>21203.805650027727</v>
      </c>
      <c r="L42" s="32">
        <v>24162.307027644925</v>
      </c>
      <c r="M42" s="33">
        <v>27293.236501731772</v>
      </c>
    </row>
    <row r="43" spans="1:13" ht="21" thickBot="1" x14ac:dyDescent="0.65">
      <c r="A43" s="45"/>
      <c r="B43" s="12">
        <v>7.4999999999999997E-2</v>
      </c>
      <c r="C43" s="38">
        <v>13225.472497507981</v>
      </c>
      <c r="D43" s="31">
        <v>13700.546593285837</v>
      </c>
      <c r="E43" s="31">
        <v>14186.122174781598</v>
      </c>
      <c r="F43" s="31">
        <v>14682.135088680065</v>
      </c>
      <c r="G43" s="31">
        <v>15188.510117657843</v>
      </c>
      <c r="H43" s="31">
        <v>15705.161272369198</v>
      </c>
      <c r="I43" s="31">
        <v>16231.992122251522</v>
      </c>
      <c r="J43" s="31">
        <v>19014.784827140167</v>
      </c>
      <c r="K43" s="31">
        <v>22032.329369087085</v>
      </c>
      <c r="L43" s="32">
        <v>25263.521899772844</v>
      </c>
      <c r="M43" s="33">
        <v>28684.436155967505</v>
      </c>
    </row>
    <row r="44" spans="1:13" ht="21" thickBot="1" x14ac:dyDescent="0.65">
      <c r="A44" s="45"/>
      <c r="B44" s="13">
        <v>0.08</v>
      </c>
      <c r="C44" s="38">
        <v>13353.477914044395</v>
      </c>
      <c r="D44" s="31">
        <v>13863.579066817085</v>
      </c>
      <c r="E44" s="31">
        <v>14385.60312433258</v>
      </c>
      <c r="F44" s="31">
        <v>14919.467322952143</v>
      </c>
      <c r="G44" s="31">
        <v>15465.074730735872</v>
      </c>
      <c r="H44" s="31">
        <v>16022.314673730029</v>
      </c>
      <c r="I44" s="31">
        <v>16591.063217717638</v>
      </c>
      <c r="J44" s="31">
        <v>19602.239988575737</v>
      </c>
      <c r="K44" s="31">
        <v>22875.966734916012</v>
      </c>
      <c r="L44" s="32">
        <v>26385.695183595166</v>
      </c>
      <c r="M44" s="33">
        <v>30101.811125912755</v>
      </c>
    </row>
    <row r="45" spans="1:13" ht="21" thickBot="1" x14ac:dyDescent="0.65">
      <c r="A45" s="45"/>
      <c r="B45" s="12">
        <v>8.5000000000000006E-2</v>
      </c>
      <c r="C45" s="38">
        <v>13482.227564429391</v>
      </c>
      <c r="D45" s="31">
        <v>14027.767964244753</v>
      </c>
      <c r="E45" s="31">
        <v>14586.737895598175</v>
      </c>
      <c r="F45" s="31">
        <v>15159.03226311069</v>
      </c>
      <c r="G45" s="31">
        <v>15744.528122010415</v>
      </c>
      <c r="H45" s="31">
        <v>16343.085285747991</v>
      </c>
      <c r="I45" s="31">
        <v>16954.547010833896</v>
      </c>
      <c r="J45" s="31">
        <v>20198.879338213977</v>
      </c>
      <c r="K45" s="31">
        <v>23734.27117396066</v>
      </c>
      <c r="L45" s="32">
        <v>27527.895688778146</v>
      </c>
      <c r="M45" s="33">
        <v>31543.752967866989</v>
      </c>
    </row>
    <row r="46" spans="1:13" ht="21" thickBot="1" x14ac:dyDescent="0.65">
      <c r="A46" s="45"/>
      <c r="B46" s="13">
        <v>0.09</v>
      </c>
      <c r="C46" s="38">
        <v>13611.720017864029</v>
      </c>
      <c r="D46" s="31">
        <v>14193.110218915026</v>
      </c>
      <c r="E46" s="31">
        <v>14789.520633675</v>
      </c>
      <c r="F46" s="31">
        <v>15400.819670230621</v>
      </c>
      <c r="G46" s="31">
        <v>16026.853574915345</v>
      </c>
      <c r="H46" s="31">
        <v>16667.447280137163</v>
      </c>
      <c r="I46" s="31">
        <v>17322.405357251613</v>
      </c>
      <c r="J46" s="31">
        <v>20804.534747668113</v>
      </c>
      <c r="K46" s="31">
        <v>24606.78511173755</v>
      </c>
      <c r="L46" s="32">
        <v>28689.186485402577</v>
      </c>
      <c r="M46" s="33">
        <v>33008.677313019376</v>
      </c>
    </row>
    <row r="47" spans="1:13" ht="21" thickBot="1" x14ac:dyDescent="0.65">
      <c r="A47" s="45"/>
      <c r="B47" s="12">
        <v>9.5000000000000001E-2</v>
      </c>
      <c r="C47" s="38">
        <v>13741.953788815092</v>
      </c>
      <c r="D47" s="31">
        <v>14359.602633291785</v>
      </c>
      <c r="E47" s="31">
        <v>14993.945219721587</v>
      </c>
      <c r="F47" s="31">
        <v>15644.818832935836</v>
      </c>
      <c r="G47" s="31">
        <v>16312.033599136412</v>
      </c>
      <c r="H47" s="31">
        <v>16995.373646586326</v>
      </c>
      <c r="I47" s="31">
        <v>17694.598406206016</v>
      </c>
      <c r="J47" s="31">
        <v>21419.032272433698</v>
      </c>
      <c r="K47" s="31">
        <v>25493.042282296454</v>
      </c>
      <c r="L47" s="32">
        <v>29868.6308965955</v>
      </c>
      <c r="M47" s="33">
        <v>34495.03482445953</v>
      </c>
    </row>
    <row r="48" spans="1:13" ht="21" thickBot="1" x14ac:dyDescent="0.65">
      <c r="A48" s="45"/>
      <c r="B48" s="13">
        <v>0.1</v>
      </c>
      <c r="C48" s="38">
        <v>13872.927337471758</v>
      </c>
      <c r="D48" s="31">
        <v>14527.241880435458</v>
      </c>
      <c r="E48" s="31">
        <v>15200.005274913059</v>
      </c>
      <c r="F48" s="31">
        <v>15891.018576583783</v>
      </c>
      <c r="G48" s="31">
        <v>16600.049949746808</v>
      </c>
      <c r="H48" s="31">
        <v>17326.836229325811</v>
      </c>
      <c r="I48" s="31">
        <v>18071.084665633378</v>
      </c>
      <c r="J48" s="31">
        <v>22042.192713917106</v>
      </c>
      <c r="K48" s="31">
        <v>26392.569975458056</v>
      </c>
      <c r="L48" s="32">
        <v>31065.298037405275</v>
      </c>
      <c r="M48" s="33">
        <v>36001.320577008861</v>
      </c>
    </row>
    <row r="49" spans="1:13" ht="21" thickBot="1" x14ac:dyDescent="0.65">
      <c r="A49" s="45"/>
      <c r="B49" s="12">
        <v>0.105</v>
      </c>
      <c r="C49" s="38">
        <v>14004.639070215475</v>
      </c>
      <c r="D49" s="31">
        <v>14696.024505530251</v>
      </c>
      <c r="E49" s="31">
        <v>15407.694164530936</v>
      </c>
      <c r="F49" s="31">
        <v>16139.407272762752</v>
      </c>
      <c r="G49" s="31">
        <v>16890.883646968785</v>
      </c>
      <c r="H49" s="31">
        <v>17661.805764806973</v>
      </c>
      <c r="I49" s="31">
        <v>18451.821069068948</v>
      </c>
      <c r="J49" s="31">
        <v>22673.832182983984</v>
      </c>
      <c r="K49" s="31">
        <v>27304.891204706113</v>
      </c>
      <c r="L49" s="32">
        <v>32278.267863264809</v>
      </c>
      <c r="M49" s="33">
        <v>37526.081869424859</v>
      </c>
    </row>
    <row r="50" spans="1:13" ht="21" thickBot="1" x14ac:dyDescent="0.65">
      <c r="A50" s="46"/>
      <c r="B50" s="14">
        <v>0.11</v>
      </c>
      <c r="C50" s="39">
        <v>14137.087340102906</v>
      </c>
      <c r="D50" s="34">
        <v>14865.946927458408</v>
      </c>
      <c r="E50" s="34">
        <v>15617.005002183092</v>
      </c>
      <c r="F50" s="34">
        <v>16389.972849086662</v>
      </c>
      <c r="G50" s="34">
        <v>17184.514996521033</v>
      </c>
      <c r="H50" s="34">
        <v>18000.251920400053</v>
      </c>
      <c r="I50" s="34">
        <v>18836.763044125233</v>
      </c>
      <c r="J50" s="34">
        <v>23313.762661921039</v>
      </c>
      <c r="K50" s="34">
        <v>28229.526780771248</v>
      </c>
      <c r="L50" s="35">
        <v>33506.63570401445</v>
      </c>
      <c r="M50" s="36">
        <v>39067.924515980412</v>
      </c>
    </row>
    <row r="51" spans="1:13" ht="20.65" thickBot="1" x14ac:dyDescent="0.6">
      <c r="A51" s="17"/>
      <c r="B51" s="17"/>
      <c r="C51" s="17"/>
      <c r="D51" s="17"/>
      <c r="E51" s="17"/>
      <c r="F51" s="17"/>
      <c r="G51" s="17"/>
      <c r="H51" s="17"/>
      <c r="I51" s="17"/>
      <c r="J51" s="17"/>
      <c r="K51" s="17"/>
      <c r="L51" s="17"/>
      <c r="M51" s="17"/>
    </row>
    <row r="52" spans="1:13" ht="21" thickBot="1" x14ac:dyDescent="0.65">
      <c r="A52" s="17"/>
      <c r="B52" s="17"/>
      <c r="C52" s="17"/>
      <c r="D52" s="17"/>
      <c r="E52" s="56" t="s">
        <v>7</v>
      </c>
      <c r="F52" s="57"/>
      <c r="G52" s="57"/>
      <c r="H52" s="57"/>
      <c r="I52" s="57"/>
      <c r="J52" s="58"/>
      <c r="K52" s="17"/>
      <c r="L52" s="17"/>
      <c r="M52" s="17"/>
    </row>
    <row r="53" spans="1:13" ht="20.65" thickBot="1" x14ac:dyDescent="0.6">
      <c r="A53" s="17"/>
      <c r="B53" s="17"/>
      <c r="C53" s="40" t="s">
        <v>4</v>
      </c>
      <c r="D53" s="41"/>
      <c r="E53" s="41"/>
      <c r="F53" s="41"/>
      <c r="G53" s="41"/>
      <c r="H53" s="41"/>
      <c r="I53" s="41"/>
      <c r="J53" s="41"/>
      <c r="K53" s="41"/>
      <c r="L53" s="41"/>
      <c r="M53" s="42"/>
    </row>
    <row r="54" spans="1:13" ht="21" thickBot="1" x14ac:dyDescent="0.65">
      <c r="A54" s="17"/>
      <c r="B54" s="10">
        <f>H11</f>
        <v>3300.5245055302512</v>
      </c>
      <c r="C54" s="4">
        <v>48</v>
      </c>
      <c r="D54" s="5">
        <v>60</v>
      </c>
      <c r="E54" s="4">
        <v>72</v>
      </c>
      <c r="F54" s="5">
        <v>84</v>
      </c>
      <c r="G54" s="4">
        <v>96</v>
      </c>
      <c r="H54" s="5">
        <v>108</v>
      </c>
      <c r="I54" s="4">
        <v>120</v>
      </c>
      <c r="J54" s="5">
        <v>180</v>
      </c>
      <c r="K54" s="6">
        <v>240</v>
      </c>
      <c r="L54" s="5">
        <v>300</v>
      </c>
      <c r="M54" s="6">
        <v>360</v>
      </c>
    </row>
    <row r="55" spans="1:13" ht="21" thickBot="1" x14ac:dyDescent="0.65">
      <c r="A55" s="47" t="s">
        <v>3</v>
      </c>
      <c r="B55" s="11">
        <v>0.05</v>
      </c>
      <c r="C55" s="37">
        <f t="dataTable" ref="C55:M67" dt2D="1" dtr="1" r1="D10" r2="D9" ca="1"/>
        <v>1201.1551144465157</v>
      </c>
      <c r="D55" s="28">
        <v>1507.3285794195963</v>
      </c>
      <c r="E55" s="28">
        <v>1818.2107303366138</v>
      </c>
      <c r="F55" s="28">
        <v>2133.7887096289724</v>
      </c>
      <c r="G55" s="28">
        <v>2454.0473758230437</v>
      </c>
      <c r="H55" s="28">
        <v>2778.9693301307852</v>
      </c>
      <c r="I55" s="28">
        <v>3108.5349468825825</v>
      </c>
      <c r="J55" s="28">
        <v>4825.1797923598879</v>
      </c>
      <c r="K55" s="28">
        <v>6653.7615029842091</v>
      </c>
      <c r="L55" s="29">
        <v>8589.5874540125296</v>
      </c>
      <c r="M55" s="30">
        <v>10626.962898125392</v>
      </c>
    </row>
    <row r="56" spans="1:13" ht="21" thickBot="1" x14ac:dyDescent="0.65">
      <c r="A56" s="48"/>
      <c r="B56" s="12">
        <v>5.5E-2</v>
      </c>
      <c r="C56" s="38">
        <v>1325.4198456983922</v>
      </c>
      <c r="D56" s="31">
        <v>1664.5376117126725</v>
      </c>
      <c r="E56" s="31">
        <v>2009.3442444130251</v>
      </c>
      <c r="F56" s="31">
        <v>2359.8209668516793</v>
      </c>
      <c r="G56" s="31">
        <v>2715.9456831031184</v>
      </c>
      <c r="H56" s="31">
        <v>3077.6930250737059</v>
      </c>
      <c r="I56" s="31">
        <v>3445.034405983899</v>
      </c>
      <c r="J56" s="31">
        <v>5364.434112843348</v>
      </c>
      <c r="K56" s="31">
        <v>7417.6675601038878</v>
      </c>
      <c r="L56" s="32">
        <v>9598.0020548804823</v>
      </c>
      <c r="M56" s="33">
        <v>11897.362433459177</v>
      </c>
    </row>
    <row r="57" spans="1:13" ht="21" thickBot="1" x14ac:dyDescent="0.65">
      <c r="A57" s="48"/>
      <c r="B57" s="13">
        <v>0.06</v>
      </c>
      <c r="C57" s="38">
        <v>1450.4351287560166</v>
      </c>
      <c r="D57" s="31">
        <v>1822.9163897157487</v>
      </c>
      <c r="E57" s="31">
        <v>2202.1567672844958</v>
      </c>
      <c r="F57" s="31">
        <v>2588.129740073613</v>
      </c>
      <c r="G57" s="31">
        <v>2980.8041241255651</v>
      </c>
      <c r="H57" s="31">
        <v>3380.1441512749552</v>
      </c>
      <c r="I57" s="31">
        <v>3786.109558512795</v>
      </c>
      <c r="J57" s="31">
        <v>5913.606871247026</v>
      </c>
      <c r="K57" s="31">
        <v>8198.3163045310248</v>
      </c>
      <c r="L57" s="32">
        <v>10630.909861884342</v>
      </c>
      <c r="M57" s="33">
        <v>13200.340833761482</v>
      </c>
    </row>
    <row r="58" spans="1:13" ht="21" thickBot="1" x14ac:dyDescent="0.65">
      <c r="A58" s="48"/>
      <c r="B58" s="12">
        <v>6.5000000000000002E-2</v>
      </c>
      <c r="C58" s="38">
        <v>1576.1998128601772</v>
      </c>
      <c r="D58" s="31">
        <v>1982.4625215912656</v>
      </c>
      <c r="E58" s="31">
        <v>2396.6438180023706</v>
      </c>
      <c r="F58" s="31">
        <v>2818.7072784390984</v>
      </c>
      <c r="G58" s="31">
        <v>3248.6101134961336</v>
      </c>
      <c r="H58" s="31">
        <v>3686.3032937619555</v>
      </c>
      <c r="I58" s="31">
        <v>4131.7316929296758</v>
      </c>
      <c r="J58" s="31">
        <v>6472.5671662429522</v>
      </c>
      <c r="K58" s="31">
        <v>8995.3287978294902</v>
      </c>
      <c r="L58" s="32">
        <v>11687.469621411081</v>
      </c>
      <c r="M58" s="33">
        <v>14534.332182170645</v>
      </c>
    </row>
    <row r="59" spans="1:13" ht="21" thickBot="1" x14ac:dyDescent="0.65">
      <c r="A59" s="48"/>
      <c r="B59" s="13">
        <v>7.0000000000000007E-2</v>
      </c>
      <c r="C59" s="38">
        <v>1702.7126904416727</v>
      </c>
      <c r="D59" s="31">
        <v>2143.1734779931867</v>
      </c>
      <c r="E59" s="31">
        <v>2592.8006340957436</v>
      </c>
      <c r="F59" s="31">
        <v>3051.5453179112956</v>
      </c>
      <c r="G59" s="31">
        <v>3519.3502071238672</v>
      </c>
      <c r="H59" s="31">
        <v>3996.1496925643969</v>
      </c>
      <c r="I59" s="31">
        <v>4481.8700992299673</v>
      </c>
      <c r="J59" s="31">
        <v>7041.1756088978982</v>
      </c>
      <c r="K59" s="31">
        <v>9808.3056500277271</v>
      </c>
      <c r="L59" s="32">
        <v>12766.807027644925</v>
      </c>
      <c r="M59" s="33">
        <v>15897.736501731772</v>
      </c>
    </row>
    <row r="60" spans="1:13" ht="21" thickBot="1" x14ac:dyDescent="0.65">
      <c r="A60" s="48"/>
      <c r="B60" s="12">
        <v>7.4999999999999997E-2</v>
      </c>
      <c r="C60" s="38">
        <v>1829.9724975079807</v>
      </c>
      <c r="D60" s="31">
        <v>2305.0465932858369</v>
      </c>
      <c r="E60" s="31">
        <v>2790.622174781598</v>
      </c>
      <c r="F60" s="31">
        <v>3286.6350886800647</v>
      </c>
      <c r="G60" s="31">
        <v>3793.0101176578428</v>
      </c>
      <c r="H60" s="31">
        <v>4309.6612723691978</v>
      </c>
      <c r="I60" s="31">
        <v>4836.4921222515222</v>
      </c>
      <c r="J60" s="31">
        <v>7619.2848271401672</v>
      </c>
      <c r="K60" s="31">
        <v>10636.829369087085</v>
      </c>
      <c r="L60" s="32">
        <v>13868.021899772844</v>
      </c>
      <c r="M60" s="33">
        <v>17288.936155967505</v>
      </c>
    </row>
    <row r="61" spans="1:13" ht="21" thickBot="1" x14ac:dyDescent="0.65">
      <c r="A61" s="48"/>
      <c r="B61" s="13">
        <v>0.08</v>
      </c>
      <c r="C61" s="38">
        <v>1957.9779140443952</v>
      </c>
      <c r="D61" s="31">
        <v>2468.0790668170848</v>
      </c>
      <c r="E61" s="31">
        <v>2990.1031243325797</v>
      </c>
      <c r="F61" s="31">
        <v>3523.9673229521431</v>
      </c>
      <c r="G61" s="31">
        <v>4069.5747307358724</v>
      </c>
      <c r="H61" s="31">
        <v>4626.8146737300285</v>
      </c>
      <c r="I61" s="31">
        <v>5195.5632177176376</v>
      </c>
      <c r="J61" s="31">
        <v>8206.7399885757368</v>
      </c>
      <c r="K61" s="31">
        <v>11480.466734916012</v>
      </c>
      <c r="L61" s="32">
        <v>14990.195183595166</v>
      </c>
      <c r="M61" s="33">
        <v>18706.311125912755</v>
      </c>
    </row>
    <row r="62" spans="1:13" ht="21" thickBot="1" x14ac:dyDescent="0.65">
      <c r="A62" s="48"/>
      <c r="B62" s="12">
        <v>8.5000000000000006E-2</v>
      </c>
      <c r="C62" s="38">
        <v>2086.7275644293914</v>
      </c>
      <c r="D62" s="31">
        <v>2632.2679642447529</v>
      </c>
      <c r="E62" s="31">
        <v>3191.2378955981749</v>
      </c>
      <c r="F62" s="31">
        <v>3763.5322631106901</v>
      </c>
      <c r="G62" s="31">
        <v>4349.0281220104152</v>
      </c>
      <c r="H62" s="31">
        <v>4947.5852857479913</v>
      </c>
      <c r="I62" s="31">
        <v>5559.0470108338959</v>
      </c>
      <c r="J62" s="31">
        <v>8803.3793382139775</v>
      </c>
      <c r="K62" s="31">
        <v>12338.77117396066</v>
      </c>
      <c r="L62" s="32">
        <v>16132.395688778146</v>
      </c>
      <c r="M62" s="33">
        <v>20148.252967866989</v>
      </c>
    </row>
    <row r="63" spans="1:13" ht="21" thickBot="1" x14ac:dyDescent="0.65">
      <c r="A63" s="48"/>
      <c r="B63" s="13">
        <v>0.09</v>
      </c>
      <c r="C63" s="38">
        <v>2216.2200178640287</v>
      </c>
      <c r="D63" s="31">
        <v>2797.6102189150261</v>
      </c>
      <c r="E63" s="31">
        <v>3394.0206336749998</v>
      </c>
      <c r="F63" s="31">
        <v>4005.3196702306213</v>
      </c>
      <c r="G63" s="31">
        <v>4631.3535749153452</v>
      </c>
      <c r="H63" s="31">
        <v>5271.947280137163</v>
      </c>
      <c r="I63" s="31">
        <v>5926.9053572516132</v>
      </c>
      <c r="J63" s="31">
        <v>9409.0347476681127</v>
      </c>
      <c r="K63" s="31">
        <v>13211.28511173755</v>
      </c>
      <c r="L63" s="32">
        <v>17293.686485402577</v>
      </c>
      <c r="M63" s="33">
        <v>21613.177313019376</v>
      </c>
    </row>
    <row r="64" spans="1:13" ht="21" thickBot="1" x14ac:dyDescent="0.65">
      <c r="A64" s="48"/>
      <c r="B64" s="12">
        <v>9.5000000000000001E-2</v>
      </c>
      <c r="C64" s="38">
        <v>2346.4537888150917</v>
      </c>
      <c r="D64" s="31">
        <v>2964.1026332917845</v>
      </c>
      <c r="E64" s="31">
        <v>3598.4452197215869</v>
      </c>
      <c r="F64" s="31">
        <v>4249.3188329358363</v>
      </c>
      <c r="G64" s="31">
        <v>4916.5335991364118</v>
      </c>
      <c r="H64" s="31">
        <v>5599.8736465863258</v>
      </c>
      <c r="I64" s="31">
        <v>6299.0984062060161</v>
      </c>
      <c r="J64" s="31">
        <v>10023.532272433698</v>
      </c>
      <c r="K64" s="31">
        <v>14097.542282296454</v>
      </c>
      <c r="L64" s="32">
        <v>18473.1308965955</v>
      </c>
      <c r="M64" s="33">
        <v>23099.53482445953</v>
      </c>
    </row>
    <row r="65" spans="1:13" ht="21" thickBot="1" x14ac:dyDescent="0.65">
      <c r="A65" s="48"/>
      <c r="B65" s="13">
        <v>0.1</v>
      </c>
      <c r="C65" s="38">
        <v>2477.4273374717577</v>
      </c>
      <c r="D65" s="31">
        <v>3131.7418804354584</v>
      </c>
      <c r="E65" s="31">
        <v>3804.5052749130591</v>
      </c>
      <c r="F65" s="31">
        <v>4495.5185765837832</v>
      </c>
      <c r="G65" s="31">
        <v>5204.5499497468081</v>
      </c>
      <c r="H65" s="31">
        <v>5931.3362293258106</v>
      </c>
      <c r="I65" s="31">
        <v>6675.5846656333779</v>
      </c>
      <c r="J65" s="31">
        <v>10646.692713917106</v>
      </c>
      <c r="K65" s="31">
        <v>14997.069975458056</v>
      </c>
      <c r="L65" s="32">
        <v>19669.798037405275</v>
      </c>
      <c r="M65" s="33">
        <v>24605.820577008861</v>
      </c>
    </row>
    <row r="66" spans="1:13" ht="21" thickBot="1" x14ac:dyDescent="0.65">
      <c r="A66" s="48"/>
      <c r="B66" s="12">
        <v>0.105</v>
      </c>
      <c r="C66" s="38">
        <v>2609.1390702154749</v>
      </c>
      <c r="D66" s="31">
        <v>3300.5245055302512</v>
      </c>
      <c r="E66" s="31">
        <v>4012.1941645309362</v>
      </c>
      <c r="F66" s="31">
        <v>4743.9072727627517</v>
      </c>
      <c r="G66" s="31">
        <v>5495.3836469687849</v>
      </c>
      <c r="H66" s="31">
        <v>6266.3057648069735</v>
      </c>
      <c r="I66" s="31">
        <v>7056.3210690689484</v>
      </c>
      <c r="J66" s="31">
        <v>11278.332182983984</v>
      </c>
      <c r="K66" s="31">
        <v>15909.391204706113</v>
      </c>
      <c r="L66" s="32">
        <v>20882.767863264809</v>
      </c>
      <c r="M66" s="33">
        <v>26130.581869424859</v>
      </c>
    </row>
    <row r="67" spans="1:13" ht="21" thickBot="1" x14ac:dyDescent="0.65">
      <c r="A67" s="49"/>
      <c r="B67" s="14">
        <v>0.11</v>
      </c>
      <c r="C67" s="39">
        <v>2741.5873401029057</v>
      </c>
      <c r="D67" s="34">
        <v>3470.446927458408</v>
      </c>
      <c r="E67" s="34">
        <v>4221.5050021830921</v>
      </c>
      <c r="F67" s="34">
        <v>4994.4728490866619</v>
      </c>
      <c r="G67" s="34">
        <v>5789.014996521033</v>
      </c>
      <c r="H67" s="34">
        <v>6604.7519204000528</v>
      </c>
      <c r="I67" s="34">
        <v>7441.2630441252331</v>
      </c>
      <c r="J67" s="34">
        <v>11918.262661921039</v>
      </c>
      <c r="K67" s="34">
        <v>16834.026780771248</v>
      </c>
      <c r="L67" s="35">
        <v>22111.13570401445</v>
      </c>
      <c r="M67" s="36">
        <v>27672.424515980412</v>
      </c>
    </row>
    <row r="69" spans="1:13" x14ac:dyDescent="0.55000000000000004">
      <c r="B69"/>
    </row>
    <row r="70" spans="1:13" x14ac:dyDescent="0.55000000000000004">
      <c r="B70"/>
    </row>
    <row r="72" spans="1:13" x14ac:dyDescent="0.55000000000000004">
      <c r="B72" s="15" t="s">
        <v>10</v>
      </c>
    </row>
    <row r="73" spans="1:13" x14ac:dyDescent="0.55000000000000004">
      <c r="B73" s="15" t="s">
        <v>11</v>
      </c>
    </row>
    <row r="75" spans="1:13" x14ac:dyDescent="0.55000000000000004">
      <c r="B75" s="15" t="s">
        <v>12</v>
      </c>
    </row>
  </sheetData>
  <sheetProtection algorithmName="SHA-512" hashValue="dlsCi6bNKQg5sx14jaNaa3a72lddRaJvH3WMYtc7ATFC7Zbl5mG1kYbGFmyQmsdILAFbQ1+Hd9OeJlB5SJIz/g==" saltValue="zb7kRq/Yed8F1ynzKmY9LA==" spinCount="100000" sheet="1" objects="1" scenarios="1"/>
  <mergeCells count="10">
    <mergeCell ref="C53:M53"/>
    <mergeCell ref="B14:J14"/>
    <mergeCell ref="A38:A50"/>
    <mergeCell ref="A55:A67"/>
    <mergeCell ref="A19:A31"/>
    <mergeCell ref="B17:M17"/>
    <mergeCell ref="C36:M36"/>
    <mergeCell ref="E35:J35"/>
    <mergeCell ref="E16:J16"/>
    <mergeCell ref="E52:J52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Malenfant Martin (DRBSL) (Matane)</dc:creator>
  <cp:lastModifiedBy>Malenfant Martin (DRBSL) (Matane)</cp:lastModifiedBy>
  <dcterms:created xsi:type="dcterms:W3CDTF">2024-01-23T13:38:37Z</dcterms:created>
  <dcterms:modified xsi:type="dcterms:W3CDTF">2024-05-01T13:14:55Z</dcterms:modified>
</cp:coreProperties>
</file>