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859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9" i="1"/>
  <c r="G10" i="1" s="1"/>
  <c r="G14" i="1" s="1"/>
  <c r="E9" i="1" l="1"/>
  <c r="D9" i="1"/>
  <c r="C9" i="1"/>
  <c r="B9" i="1"/>
  <c r="D5" i="1"/>
  <c r="E5" i="1"/>
  <c r="C5" i="1"/>
  <c r="C10" i="1" s="1"/>
  <c r="C14" i="1" s="1"/>
  <c r="B5" i="1"/>
  <c r="B10" i="1" s="1"/>
  <c r="B14" i="1" s="1"/>
  <c r="E10" i="1" l="1"/>
  <c r="E14" i="1" s="1"/>
  <c r="D10" i="1"/>
  <c r="D14" i="1" s="1"/>
</calcChain>
</file>

<file path=xl/sharedStrings.xml><?xml version="1.0" encoding="utf-8"?>
<sst xmlns="http://schemas.openxmlformats.org/spreadsheetml/2006/main" count="30" uniqueCount="30">
  <si>
    <t>Saskatchewan Ministry of Agriculture Regional Livestock Specialist.</t>
  </si>
  <si>
    <t>Version 1 | March 2014</t>
  </si>
  <si>
    <r>
      <t xml:space="preserve">This calculator is available from the Beef Cattle Research Council on </t>
    </r>
    <r>
      <rPr>
        <sz val="9"/>
        <color rgb="FF0070C0"/>
        <rFont val="Calibri"/>
        <family val="2"/>
        <scheme val="minor"/>
      </rPr>
      <t>www.beefresearch.ca</t>
    </r>
    <r>
      <rPr>
        <sz val="9"/>
        <color theme="1"/>
        <rFont val="Calibri"/>
        <family val="2"/>
        <scheme val="minor"/>
      </rPr>
      <t xml:space="preserve"> and was adapted from Travis Peardon, PAg,</t>
    </r>
  </si>
  <si>
    <t>Instructions:</t>
  </si>
  <si>
    <t>Prix du taureau</t>
  </si>
  <si>
    <t>Valeur de réforme</t>
  </si>
  <si>
    <t>Valeur déprécié du taureau</t>
  </si>
  <si>
    <t>Coût de garde du taureau (fourrage et pâturage) $ par année</t>
  </si>
  <si>
    <t>Frais vét $ par année</t>
  </si>
  <si>
    <t>Coûts totaux pour les 4 années</t>
  </si>
  <si>
    <t xml:space="preserve"> Coût du taureau  par veau</t>
  </si>
  <si>
    <t>Exemples</t>
  </si>
  <si>
    <t>Vos coûts:</t>
  </si>
  <si>
    <t>Coût de service naturel taureau</t>
  </si>
  <si>
    <t xml:space="preserve"> Valeur du taureau</t>
  </si>
  <si>
    <t>Étape 1: Entrée la valeur d'achat du ntaureau dans la cellule G3</t>
  </si>
  <si>
    <t>Étape 2: Entrée  la valeur de réforme du taureau dans la cellule G4</t>
  </si>
  <si>
    <t>La valeur dépréciée du taureau se retrouve automatiquement  dans la cellule  G5</t>
  </si>
  <si>
    <t>Coût d'entretien du taureau</t>
  </si>
  <si>
    <t>Étape 3: Entrée le total des frais de garde, alimentation et pâturage par année G7</t>
  </si>
  <si>
    <t>Étape 4:  Entrée  les frais vétérinaires par année, incluant vaccinations, examens cellule G8</t>
  </si>
  <si>
    <t xml:space="preserve">La valeur  du taureau par décès  apparaît  cellule  G9. La valeur du taureau  est en tenant compte de  conservé la taureau  4 ans et  ayant  un  taux de 10% par année de décès. </t>
  </si>
  <si>
    <t>Total des frais de propriété de taureau pour 4 ans  cellule  G10</t>
  </si>
  <si>
    <t>Nombre de veaux produits</t>
  </si>
  <si>
    <t>Étape 5: Le total de veaux  par taureau pour  les 4 ans  en considérant les frais de  4 ans cellule G12</t>
  </si>
  <si>
    <t>Resultats</t>
  </si>
  <si>
    <t xml:space="preserve">Étape 6: Le coût par veau produit apparaît G14. Comparez cette valeur de coût au bénéfice  de l’insémination artificielle de façon à choisir l’option la plus économique </t>
  </si>
  <si>
    <t>Nombre  de veaux  (pendant 4 ans)</t>
  </si>
  <si>
    <t>Traduction par Gaétan Bonneau agronome  Mapaq Montérégie-Est février 2015</t>
  </si>
  <si>
    <t>Mortalité (10%/année x 4 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</si>
</sst>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&quot;$&quot;#,##0.00_);[Red]\(&quot;$&quot;#,##0.00\)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0" borderId="0" xfId="0" applyAlignment="1"/>
    <xf numFmtId="0" fontId="5" fillId="0" borderId="0" xfId="0" applyFont="1"/>
    <xf numFmtId="0" fontId="0" fillId="0" borderId="0" xfId="0" applyBorder="1"/>
    <xf numFmtId="164" fontId="0" fillId="0" borderId="0" xfId="0" applyNumberFormat="1" applyBorder="1"/>
    <xf numFmtId="164" fontId="4" fillId="0" borderId="0" xfId="0" applyNumberFormat="1" applyFont="1" applyBorder="1"/>
    <xf numFmtId="164" fontId="1" fillId="0" borderId="0" xfId="0" applyNumberFormat="1" applyFont="1" applyBorder="1"/>
    <xf numFmtId="1" fontId="2" fillId="0" borderId="0" xfId="0" applyNumberFormat="1" applyFont="1" applyBorder="1"/>
    <xf numFmtId="1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3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3" borderId="11" xfId="0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0" borderId="0" xfId="0" applyBorder="1" applyAlignment="1"/>
    <xf numFmtId="164" fontId="0" fillId="0" borderId="13" xfId="0" applyNumberFormat="1" applyBorder="1"/>
    <xf numFmtId="0" fontId="0" fillId="0" borderId="9" xfId="0" applyBorder="1"/>
    <xf numFmtId="0" fontId="2" fillId="0" borderId="14" xfId="0" applyFont="1" applyBorder="1" applyAlignment="1">
      <alignment horizontal="center"/>
    </xf>
    <xf numFmtId="166" fontId="0" fillId="3" borderId="16" xfId="0" applyNumberFormat="1" applyFill="1" applyBorder="1"/>
    <xf numFmtId="166" fontId="2" fillId="0" borderId="17" xfId="0" applyNumberFormat="1" applyFont="1" applyBorder="1"/>
    <xf numFmtId="166" fontId="0" fillId="0" borderId="16" xfId="0" applyNumberFormat="1" applyBorder="1"/>
    <xf numFmtId="166" fontId="0" fillId="3" borderId="5" xfId="0" applyNumberFormat="1" applyFill="1" applyBorder="1"/>
    <xf numFmtId="0" fontId="0" fillId="0" borderId="5" xfId="0" applyBorder="1"/>
    <xf numFmtId="0" fontId="0" fillId="3" borderId="16" xfId="0" applyFill="1" applyBorder="1"/>
    <xf numFmtId="0" fontId="0" fillId="0" borderId="16" xfId="0" applyBorder="1"/>
    <xf numFmtId="0" fontId="0" fillId="0" borderId="18" xfId="0" applyBorder="1"/>
    <xf numFmtId="164" fontId="0" fillId="0" borderId="18" xfId="0" applyNumberFormat="1" applyBorder="1"/>
    <xf numFmtId="164" fontId="4" fillId="0" borderId="18" xfId="0" applyNumberFormat="1" applyFont="1" applyBorder="1"/>
    <xf numFmtId="165" fontId="3" fillId="0" borderId="7" xfId="0" applyNumberFormat="1" applyFont="1" applyBorder="1"/>
    <xf numFmtId="165" fontId="3" fillId="0" borderId="15" xfId="0" applyNumberFormat="1" applyFont="1" applyBorder="1"/>
    <xf numFmtId="165" fontId="3" fillId="2" borderId="7" xfId="0" applyNumberFormat="1" applyFont="1" applyFill="1" applyBorder="1"/>
    <xf numFmtId="166" fontId="0" fillId="3" borderId="16" xfId="0" applyNumberFormat="1" applyFill="1" applyBorder="1" applyProtection="1">
      <protection locked="0"/>
    </xf>
    <xf numFmtId="166" fontId="0" fillId="3" borderId="17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7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9F7A9"/>
      <color rgb="FFF3F3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Normal="100" workbookViewId="0">
      <selection activeCell="I18" sqref="I18"/>
    </sheetView>
  </sheetViews>
  <sheetFormatPr baseColWidth="10" defaultColWidth="9.140625" defaultRowHeight="15" x14ac:dyDescent="0.25"/>
  <cols>
    <col min="1" max="1" width="36.140625" bestFit="1" customWidth="1"/>
    <col min="2" max="5" width="10" bestFit="1" customWidth="1"/>
    <col min="6" max="6" width="4.7109375" customWidth="1"/>
    <col min="7" max="7" width="20.85546875" customWidth="1"/>
    <col min="8" max="8" width="4.7109375" customWidth="1"/>
    <col min="9" max="9" width="129.42578125" customWidth="1"/>
  </cols>
  <sheetData>
    <row r="1" spans="1:13" ht="18.75" x14ac:dyDescent="0.3">
      <c r="A1" s="43" t="s">
        <v>13</v>
      </c>
      <c r="B1" s="44"/>
      <c r="C1" s="44"/>
      <c r="D1" s="44"/>
      <c r="E1" s="44"/>
      <c r="F1" s="11"/>
      <c r="G1" s="12"/>
      <c r="H1" s="24"/>
      <c r="I1" s="15" t="s">
        <v>3</v>
      </c>
    </row>
    <row r="2" spans="1:13" x14ac:dyDescent="0.25">
      <c r="A2" s="13"/>
      <c r="B2" s="45" t="s">
        <v>11</v>
      </c>
      <c r="C2" s="45"/>
      <c r="D2" s="45"/>
      <c r="E2" s="45"/>
      <c r="F2" s="33"/>
      <c r="G2" s="25" t="s">
        <v>12</v>
      </c>
      <c r="H2" s="24"/>
      <c r="I2" s="16" t="s">
        <v>14</v>
      </c>
      <c r="J2" s="2"/>
      <c r="K2" s="2"/>
      <c r="L2" s="2"/>
      <c r="M2" s="2"/>
    </row>
    <row r="3" spans="1:13" x14ac:dyDescent="0.25">
      <c r="A3" s="13" t="s">
        <v>4</v>
      </c>
      <c r="B3" s="6">
        <v>3000</v>
      </c>
      <c r="C3" s="6">
        <v>4000</v>
      </c>
      <c r="D3" s="6">
        <v>5000</v>
      </c>
      <c r="E3" s="6">
        <v>6000</v>
      </c>
      <c r="F3" s="33"/>
      <c r="G3" s="39"/>
      <c r="H3" s="24"/>
      <c r="I3" s="17" t="s">
        <v>15</v>
      </c>
    </row>
    <row r="4" spans="1:13" x14ac:dyDescent="0.25">
      <c r="A4" s="13" t="s">
        <v>5</v>
      </c>
      <c r="B4" s="6">
        <v>2500</v>
      </c>
      <c r="C4" s="6">
        <v>2500</v>
      </c>
      <c r="D4" s="6">
        <v>2500</v>
      </c>
      <c r="E4" s="6">
        <v>2500</v>
      </c>
      <c r="F4" s="33"/>
      <c r="G4" s="40"/>
      <c r="H4" s="24"/>
      <c r="I4" s="17" t="s">
        <v>16</v>
      </c>
    </row>
    <row r="5" spans="1:13" x14ac:dyDescent="0.25">
      <c r="A5" s="13" t="s">
        <v>6</v>
      </c>
      <c r="B5" s="7">
        <f>B3-B4</f>
        <v>500</v>
      </c>
      <c r="C5" s="7">
        <f>C3-C4</f>
        <v>1500</v>
      </c>
      <c r="D5" s="7">
        <f>D3-D4</f>
        <v>2500</v>
      </c>
      <c r="E5" s="7">
        <f>E3-E4</f>
        <v>3500</v>
      </c>
      <c r="F5" s="33"/>
      <c r="G5" s="27">
        <f>G3-G4</f>
        <v>0</v>
      </c>
      <c r="H5" s="24"/>
      <c r="I5" s="18" t="s">
        <v>17</v>
      </c>
    </row>
    <row r="6" spans="1:13" x14ac:dyDescent="0.25">
      <c r="A6" s="13"/>
      <c r="B6" s="8"/>
      <c r="C6" s="8"/>
      <c r="D6" s="8"/>
      <c r="E6" s="8"/>
      <c r="F6" s="33"/>
      <c r="G6" s="28"/>
      <c r="H6" s="24"/>
      <c r="I6" s="16" t="s">
        <v>18</v>
      </c>
    </row>
    <row r="7" spans="1:13" ht="30" x14ac:dyDescent="0.25">
      <c r="A7" s="41" t="s">
        <v>7</v>
      </c>
      <c r="B7" s="6">
        <v>1000</v>
      </c>
      <c r="C7" s="6">
        <v>1000</v>
      </c>
      <c r="D7" s="6">
        <v>1000</v>
      </c>
      <c r="E7" s="6">
        <v>1000</v>
      </c>
      <c r="F7" s="33"/>
      <c r="G7" s="26"/>
      <c r="H7" s="24"/>
      <c r="I7" s="19" t="s">
        <v>19</v>
      </c>
    </row>
    <row r="8" spans="1:13" x14ac:dyDescent="0.25">
      <c r="A8" s="13" t="s">
        <v>8</v>
      </c>
      <c r="B8" s="6">
        <v>100</v>
      </c>
      <c r="C8" s="6">
        <v>100</v>
      </c>
      <c r="D8" s="6">
        <v>100</v>
      </c>
      <c r="E8" s="6">
        <v>100</v>
      </c>
      <c r="F8" s="33"/>
      <c r="G8" s="29"/>
      <c r="H8" s="24"/>
      <c r="I8" s="17" t="s">
        <v>20</v>
      </c>
    </row>
    <row r="9" spans="1:13" ht="30" x14ac:dyDescent="0.25">
      <c r="A9" s="13" t="s">
        <v>29</v>
      </c>
      <c r="B9" s="6">
        <f>B3*0.1*4</f>
        <v>1200</v>
      </c>
      <c r="C9" s="6">
        <f>C3*0.1*4</f>
        <v>1600</v>
      </c>
      <c r="D9" s="6">
        <f>D3*0.1*4</f>
        <v>2000</v>
      </c>
      <c r="E9" s="6">
        <f>E3*0.1*4</f>
        <v>2400</v>
      </c>
      <c r="F9" s="34"/>
      <c r="G9" s="23">
        <f>G3*0.1*4</f>
        <v>0</v>
      </c>
      <c r="H9" s="24"/>
      <c r="I9" s="18" t="s">
        <v>21</v>
      </c>
    </row>
    <row r="10" spans="1:13" ht="18.75" customHeight="1" x14ac:dyDescent="0.25">
      <c r="A10" s="13" t="s">
        <v>9</v>
      </c>
      <c r="B10" s="7">
        <f>(B7+B8)*4+B5+B9</f>
        <v>6100</v>
      </c>
      <c r="C10" s="7">
        <f>(C7+C8)*4+C5+C9</f>
        <v>7500</v>
      </c>
      <c r="D10" s="7">
        <f>(D7+D8)*4+D5+D9</f>
        <v>8900</v>
      </c>
      <c r="E10" s="7">
        <f>(E7+E8)*4+E5+E9</f>
        <v>10300</v>
      </c>
      <c r="F10" s="35"/>
      <c r="G10" s="7">
        <f>(G7+G8)*4+G5+G9</f>
        <v>0</v>
      </c>
      <c r="H10" s="24"/>
      <c r="I10" s="18" t="s">
        <v>22</v>
      </c>
    </row>
    <row r="11" spans="1:13" x14ac:dyDescent="0.25">
      <c r="A11" s="13"/>
      <c r="B11" s="8"/>
      <c r="C11" s="8"/>
      <c r="D11" s="8"/>
      <c r="E11" s="8"/>
      <c r="F11" s="33"/>
      <c r="G11" s="30"/>
      <c r="H11" s="24"/>
      <c r="I11" s="16" t="s">
        <v>23</v>
      </c>
    </row>
    <row r="12" spans="1:13" ht="15" customHeight="1" x14ac:dyDescent="0.25">
      <c r="A12" s="13" t="s">
        <v>27</v>
      </c>
      <c r="B12" s="9">
        <v>120</v>
      </c>
      <c r="C12" s="9">
        <v>120</v>
      </c>
      <c r="D12" s="9">
        <v>120</v>
      </c>
      <c r="E12" s="9">
        <v>120</v>
      </c>
      <c r="F12" s="33"/>
      <c r="G12" s="31"/>
      <c r="H12" s="24"/>
      <c r="I12" s="19" t="s">
        <v>24</v>
      </c>
      <c r="J12" s="5"/>
    </row>
    <row r="13" spans="1:13" x14ac:dyDescent="0.25">
      <c r="A13" s="13"/>
      <c r="B13" s="10"/>
      <c r="C13" s="10"/>
      <c r="D13" s="10"/>
      <c r="E13" s="10"/>
      <c r="F13" s="33"/>
      <c r="G13" s="32"/>
      <c r="H13" s="24"/>
      <c r="I13" s="20" t="s">
        <v>25</v>
      </c>
    </row>
    <row r="14" spans="1:13" ht="31.5" thickBot="1" x14ac:dyDescent="0.35">
      <c r="A14" s="14" t="s">
        <v>10</v>
      </c>
      <c r="B14" s="36">
        <f>B10/B12</f>
        <v>50.833333333333336</v>
      </c>
      <c r="C14" s="36">
        <f t="shared" ref="C14:E14" si="0">C10/C12</f>
        <v>62.5</v>
      </c>
      <c r="D14" s="36">
        <f t="shared" si="0"/>
        <v>74.166666666666671</v>
      </c>
      <c r="E14" s="36">
        <f t="shared" si="0"/>
        <v>85.833333333333329</v>
      </c>
      <c r="F14" s="37"/>
      <c r="G14" s="38" t="e">
        <f t="shared" ref="G14" si="1">G10/G12</f>
        <v>#DIV/0!</v>
      </c>
      <c r="H14" s="24"/>
      <c r="I14" s="21" t="s">
        <v>26</v>
      </c>
      <c r="J14" s="5"/>
    </row>
    <row r="15" spans="1:13" x14ac:dyDescent="0.25">
      <c r="E15" s="5"/>
      <c r="I15" s="11"/>
    </row>
    <row r="16" spans="1:13" x14ac:dyDescent="0.25">
      <c r="A16" s="4" t="s">
        <v>2</v>
      </c>
      <c r="B16" s="1"/>
    </row>
    <row r="17" spans="1:9" x14ac:dyDescent="0.25">
      <c r="A17" s="4" t="s">
        <v>0</v>
      </c>
    </row>
    <row r="18" spans="1:9" x14ac:dyDescent="0.25">
      <c r="A18" s="42" t="s">
        <v>28</v>
      </c>
      <c r="B18" s="3"/>
      <c r="C18" s="3"/>
      <c r="D18" s="3"/>
      <c r="E18" s="3"/>
      <c r="F18" s="3"/>
      <c r="G18" s="3"/>
    </row>
    <row r="19" spans="1:9" x14ac:dyDescent="0.25">
      <c r="A19" s="4" t="s">
        <v>1</v>
      </c>
      <c r="B19" s="3"/>
      <c r="C19" s="3"/>
      <c r="D19" s="3"/>
      <c r="E19" s="3"/>
      <c r="F19" s="3"/>
      <c r="G19" s="3"/>
    </row>
    <row r="20" spans="1:9" x14ac:dyDescent="0.25">
      <c r="B20" s="3"/>
      <c r="C20" s="3"/>
      <c r="D20" s="3"/>
      <c r="E20" s="3"/>
      <c r="F20" s="3"/>
      <c r="G20" s="3"/>
    </row>
    <row r="21" spans="1:9" x14ac:dyDescent="0.25">
      <c r="B21" s="3"/>
      <c r="C21" s="3"/>
      <c r="D21" s="3"/>
      <c r="E21" s="3"/>
      <c r="F21" s="3"/>
      <c r="G21" s="3"/>
      <c r="I21" s="2"/>
    </row>
    <row r="22" spans="1:9" x14ac:dyDescent="0.25">
      <c r="B22" s="3"/>
      <c r="C22" s="3"/>
      <c r="D22" s="3"/>
      <c r="E22" s="3"/>
      <c r="F22" s="3"/>
      <c r="G22" s="3"/>
    </row>
    <row r="23" spans="1:9" x14ac:dyDescent="0.25">
      <c r="B23" s="3"/>
      <c r="C23" s="3"/>
      <c r="D23" s="22"/>
      <c r="E23" s="3"/>
      <c r="F23" s="3"/>
      <c r="G23" s="3"/>
    </row>
    <row r="24" spans="1:9" x14ac:dyDescent="0.25">
      <c r="B24" s="3"/>
      <c r="C24" s="3"/>
      <c r="D24" s="3"/>
      <c r="E24" s="3"/>
      <c r="F24" s="3"/>
      <c r="G24" s="3"/>
    </row>
    <row r="25" spans="1:9" x14ac:dyDescent="0.25">
      <c r="B25" s="3"/>
      <c r="C25" s="3"/>
      <c r="D25" s="3"/>
      <c r="E25" s="3"/>
      <c r="F25" s="3"/>
      <c r="G25" s="3"/>
    </row>
    <row r="26" spans="1:9" x14ac:dyDescent="0.25">
      <c r="B26" s="3"/>
      <c r="C26" s="3"/>
      <c r="D26" s="3"/>
      <c r="E26" s="3"/>
      <c r="F26" s="3"/>
      <c r="G26" s="3"/>
    </row>
    <row r="27" spans="1:9" x14ac:dyDescent="0.25">
      <c r="B27" s="3"/>
      <c r="C27" s="3"/>
      <c r="D27" s="3"/>
      <c r="E27" s="3"/>
      <c r="F27" s="3"/>
      <c r="G27" s="3"/>
    </row>
    <row r="28" spans="1:9" x14ac:dyDescent="0.25">
      <c r="B28" s="3"/>
      <c r="C28" s="3"/>
      <c r="D28" s="3"/>
      <c r="E28" s="3"/>
      <c r="F28" s="3"/>
      <c r="G28" s="3"/>
    </row>
    <row r="29" spans="1:9" x14ac:dyDescent="0.25">
      <c r="B29" s="3"/>
      <c r="C29" s="3"/>
      <c r="D29" s="3"/>
      <c r="E29" s="3"/>
      <c r="F29" s="3"/>
      <c r="G29" s="3"/>
    </row>
    <row r="30" spans="1:9" x14ac:dyDescent="0.25">
      <c r="B30" s="3"/>
      <c r="C30" s="3"/>
      <c r="D30" s="3"/>
      <c r="E30" s="3"/>
      <c r="F30" s="3"/>
      <c r="G30" s="3"/>
    </row>
    <row r="31" spans="1:9" x14ac:dyDescent="0.25">
      <c r="B31" s="3"/>
      <c r="C31" s="3"/>
      <c r="D31" s="3"/>
      <c r="E31" s="3"/>
      <c r="F31" s="3"/>
      <c r="G31" s="3"/>
    </row>
    <row r="32" spans="1:9" x14ac:dyDescent="0.25">
      <c r="B32" s="3"/>
      <c r="C32" s="3"/>
      <c r="D32" s="3"/>
      <c r="E32" s="3"/>
      <c r="F32" s="3"/>
      <c r="G32" s="3"/>
    </row>
  </sheetData>
  <mergeCells count="2">
    <mergeCell ref="A1:E1"/>
    <mergeCell ref="B2:E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Sakatch</dc:creator>
  <cp:lastModifiedBy>Bonneau Gaétan (DRMONT-E) (Saint-Hyacinthe)</cp:lastModifiedBy>
  <cp:lastPrinted>2014-03-13T20:44:35Z</cp:lastPrinted>
  <dcterms:created xsi:type="dcterms:W3CDTF">2014-03-13T14:21:29Z</dcterms:created>
  <dcterms:modified xsi:type="dcterms:W3CDTF">2015-02-09T16:12:23Z</dcterms:modified>
</cp:coreProperties>
</file>