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320-sjsr1-communs\EVELYNE - KARINE\RAP-Vigne EK\RAP_VIGNE_2022\"/>
    </mc:Choice>
  </mc:AlternateContent>
  <xr:revisionPtr revIDLastSave="0" documentId="13_ncr:1_{F2B4087E-975B-425F-B29A-1A953CD9F015}" xr6:coauthVersionLast="47" xr6:coauthVersionMax="47" xr10:uidLastSave="{00000000-0000-0000-0000-000000000000}"/>
  <bookViews>
    <workbookView xWindow="-20617" yWindow="-2070" windowWidth="20715" windowHeight="13425" xr2:uid="{00000000-000D-0000-FFFF-FFFF00000000}"/>
  </bookViews>
  <sheets>
    <sheet name="Sommaire régions" sheetId="2" r:id="rId1"/>
    <sheet name="Stades phénologiques régionaux" sheetId="3" r:id="rId2"/>
    <sheet name="Stades phénologiques" sheetId="4" r:id="rId3"/>
  </sheets>
  <definedNames>
    <definedName name="Print_Area" localSheetId="0">'Sommaire régions'!$B$1:$O$80</definedName>
    <definedName name="_xlnm.Print_Area" localSheetId="0">'Sommaire régions'!$B$1:$FN$81</definedName>
    <definedName name="_xlnm.Print_Area" localSheetId="1">'Stades phénologiques régionaux'!$B$2:$I$18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2" l="1"/>
  <c r="DD4" i="2"/>
  <c r="EE4" i="2"/>
  <c r="FG4" i="2"/>
  <c r="BZ4" i="2"/>
  <c r="AX4" i="2"/>
  <c r="BY32" i="2"/>
  <c r="BZ32" i="2"/>
  <c r="DY28" i="2" l="1"/>
  <c r="BU32" i="2"/>
  <c r="BV32" i="2"/>
  <c r="BW32" i="2"/>
  <c r="BX32" i="2"/>
  <c r="BT32" i="2" l="1"/>
  <c r="CX4" i="2" l="1"/>
  <c r="DY4" i="2"/>
  <c r="FA4" i="2"/>
  <c r="BT4" i="2"/>
  <c r="AR4" i="2"/>
  <c r="Q4" i="2"/>
  <c r="BS32" i="2"/>
  <c r="BR32" i="2"/>
  <c r="BQ32" i="2"/>
  <c r="EZ4" i="2" l="1"/>
  <c r="DX4" i="2"/>
  <c r="CW4" i="2"/>
  <c r="BS4" i="2"/>
  <c r="AQ4" i="2"/>
  <c r="P4" i="2"/>
  <c r="BN32" i="2" l="1"/>
  <c r="BM32" i="2"/>
  <c r="BL32" i="2"/>
  <c r="CO4" i="2"/>
  <c r="CN4" i="2"/>
  <c r="DP4" i="2"/>
  <c r="DO4" i="2"/>
  <c r="ER4" i="2"/>
  <c r="EQ4" i="2"/>
  <c r="BK4" i="2"/>
  <c r="BJ4" i="2"/>
  <c r="AI4" i="2"/>
  <c r="AH4" i="2"/>
  <c r="H4" i="2"/>
  <c r="G4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EM37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L40" i="2"/>
  <c r="DL41" i="2"/>
  <c r="BG32" i="2"/>
  <c r="BH32" i="2"/>
  <c r="BF32" i="2"/>
  <c r="EM6" i="2"/>
  <c r="DL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AE32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E7" i="2"/>
  <c r="AE6" i="2"/>
  <c r="AE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H9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L6" i="2"/>
  <c r="BM6" i="2"/>
  <c r="BN6" i="2"/>
  <c r="BO6" i="2"/>
  <c r="BP6" i="2"/>
  <c r="BQ6" i="2"/>
  <c r="BR6" i="2"/>
  <c r="BS6" i="2"/>
  <c r="BT6" i="2"/>
  <c r="BK6" i="2"/>
  <c r="BH6" i="2"/>
  <c r="BI6" i="2"/>
  <c r="BJ6" i="2"/>
  <c r="AF9" i="2"/>
  <c r="AG9" i="2"/>
  <c r="BG6" i="2"/>
  <c r="BF6" i="2"/>
  <c r="BF9" i="2"/>
  <c r="EM4" i="2"/>
  <c r="DL4" i="2"/>
  <c r="CJ4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AG12" i="2"/>
  <c r="AE12" i="2" l="1"/>
  <c r="AF12" i="2"/>
  <c r="EN4" i="2" l="1"/>
  <c r="EO4" i="2" s="1"/>
  <c r="EP4" i="2" s="1"/>
  <c r="ES4" i="2" s="1"/>
  <c r="ET4" i="2" s="1"/>
  <c r="EU4" i="2" s="1"/>
  <c r="EV4" i="2" s="1"/>
  <c r="EW4" i="2" s="1"/>
  <c r="EX4" i="2" s="1"/>
  <c r="EY4" i="2" s="1"/>
  <c r="FB4" i="2" s="1"/>
  <c r="FC4" i="2" s="1"/>
  <c r="FD4" i="2" s="1"/>
  <c r="FE4" i="2" s="1"/>
  <c r="FF4" i="2" s="1"/>
  <c r="FH4" i="2" s="1"/>
  <c r="FI4" i="2" s="1"/>
  <c r="FJ4" i="2" s="1"/>
  <c r="FK4" i="2" s="1"/>
  <c r="FL4" i="2" s="1"/>
  <c r="FM4" i="2" s="1"/>
  <c r="FN4" i="2" s="1"/>
  <c r="DM4" i="2"/>
  <c r="DN4" i="2" s="1"/>
  <c r="DQ4" i="2" s="1"/>
  <c r="DR4" i="2" s="1"/>
  <c r="DS4" i="2" s="1"/>
  <c r="DT4" i="2" s="1"/>
  <c r="DU4" i="2" s="1"/>
  <c r="DV4" i="2" s="1"/>
  <c r="DW4" i="2" s="1"/>
  <c r="DZ4" i="2" s="1"/>
  <c r="EA4" i="2" s="1"/>
  <c r="EB4" i="2" s="1"/>
  <c r="EC4" i="2" s="1"/>
  <c r="ED4" i="2" s="1"/>
  <c r="EF4" i="2" s="1"/>
  <c r="EG4" i="2" s="1"/>
  <c r="EH4" i="2" s="1"/>
  <c r="EI4" i="2" s="1"/>
  <c r="EJ4" i="2" s="1"/>
  <c r="EK4" i="2" s="1"/>
  <c r="EL4" i="2" s="1"/>
  <c r="BG4" i="2"/>
  <c r="BH4" i="2" s="1"/>
  <c r="BI4" i="2" s="1"/>
  <c r="BL4" i="2" s="1"/>
  <c r="BM4" i="2" s="1"/>
  <c r="BN4" i="2" s="1"/>
  <c r="BO4" i="2" s="1"/>
  <c r="BP4" i="2" s="1"/>
  <c r="BQ4" i="2" s="1"/>
  <c r="BR4" i="2" s="1"/>
  <c r="BU4" i="2" s="1"/>
  <c r="BV4" i="2" s="1"/>
  <c r="BW4" i="2" s="1"/>
  <c r="BX4" i="2" s="1"/>
  <c r="BY4" i="2" s="1"/>
  <c r="CA4" i="2" s="1"/>
  <c r="CB4" i="2" s="1"/>
  <c r="CC4" i="2" s="1"/>
  <c r="CD4" i="2" s="1"/>
  <c r="CE4" i="2" s="1"/>
  <c r="CF4" i="2" s="1"/>
  <c r="CG4" i="2" s="1"/>
  <c r="AF4" i="2"/>
  <c r="AG4" i="2" s="1"/>
  <c r="AJ4" i="2" s="1"/>
  <c r="AK4" i="2" s="1"/>
  <c r="AL4" i="2" s="1"/>
  <c r="AM4" i="2" s="1"/>
  <c r="AN4" i="2" s="1"/>
  <c r="AO4" i="2" s="1"/>
  <c r="AP4" i="2" s="1"/>
  <c r="AS4" i="2" s="1"/>
  <c r="AT4" i="2" s="1"/>
  <c r="AU4" i="2" s="1"/>
  <c r="AV4" i="2" s="1"/>
  <c r="AW4" i="2" s="1"/>
  <c r="AY4" i="2" s="1"/>
  <c r="AZ4" i="2" s="1"/>
  <c r="BA4" i="2" s="1"/>
  <c r="BB4" i="2" s="1"/>
  <c r="BC4" i="2" s="1"/>
  <c r="BD4" i="2" s="1"/>
  <c r="BE4" i="2" s="1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AE44" i="2" l="1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DL37" i="2" l="1"/>
  <c r="DL38" i="2"/>
  <c r="DL39" i="2"/>
  <c r="DL31" i="2"/>
  <c r="DL32" i="2"/>
  <c r="DL33" i="2"/>
  <c r="DL34" i="2"/>
  <c r="DL35" i="2"/>
  <c r="DL21" i="2"/>
  <c r="DL22" i="2"/>
  <c r="DL24" i="2"/>
  <c r="DL25" i="2"/>
  <c r="DL26" i="2"/>
  <c r="DL27" i="2"/>
  <c r="DL28" i="2"/>
  <c r="DL29" i="2"/>
  <c r="DW29" i="2" l="1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AQ27" i="2"/>
  <c r="AR27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E11" i="2"/>
  <c r="AF11" i="2"/>
  <c r="AG11" i="2"/>
  <c r="AH11" i="2"/>
  <c r="DV29" i="2" l="1"/>
  <c r="DU29" i="2" l="1"/>
  <c r="DM29" i="2" l="1"/>
  <c r="DN29" i="2"/>
  <c r="DO29" i="2"/>
  <c r="DP29" i="2"/>
  <c r="DT29" i="2"/>
  <c r="DQ29" i="2" l="1"/>
  <c r="DR29" i="2"/>
  <c r="DS29" i="2"/>
  <c r="AL11" i="2" l="1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AK11" i="2"/>
  <c r="AJ11" i="2"/>
  <c r="AI11" i="2"/>
  <c r="AE26" i="2" l="1"/>
  <c r="AF26" i="2"/>
  <c r="AF27" i="2"/>
  <c r="BI38" i="2" l="1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G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BI26" i="2"/>
  <c r="BJ26" i="2"/>
  <c r="BK26" i="2"/>
  <c r="BL26" i="2"/>
  <c r="BM26" i="2"/>
  <c r="BN26" i="2"/>
  <c r="BO26" i="2"/>
  <c r="CG19" i="2"/>
  <c r="BX19" i="2"/>
  <c r="BY19" i="2"/>
  <c r="BZ19" i="2"/>
  <c r="CA19" i="2"/>
  <c r="CB19" i="2"/>
  <c r="CC19" i="2"/>
  <c r="CD19" i="2"/>
  <c r="CE19" i="2"/>
  <c r="CF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I14" i="2"/>
  <c r="BJ14" i="2"/>
  <c r="BK14" i="2"/>
  <c r="BL14" i="2"/>
  <c r="BM14" i="2"/>
  <c r="BN14" i="2"/>
  <c r="BZ9" i="2"/>
  <c r="CA9" i="2"/>
  <c r="CB9" i="2"/>
  <c r="CC9" i="2"/>
  <c r="CD9" i="2"/>
  <c r="CE9" i="2"/>
  <c r="CF9" i="2"/>
  <c r="CG9" i="2"/>
  <c r="BR9" i="2"/>
  <c r="BS9" i="2"/>
  <c r="BT9" i="2"/>
  <c r="BU9" i="2"/>
  <c r="BV9" i="2"/>
  <c r="BW9" i="2"/>
  <c r="BX9" i="2"/>
  <c r="BY9" i="2"/>
  <c r="BL9" i="2"/>
  <c r="BM9" i="2"/>
  <c r="BN9" i="2"/>
  <c r="BO9" i="2"/>
  <c r="BP9" i="2"/>
  <c r="BQ9" i="2"/>
  <c r="BI9" i="2"/>
  <c r="BJ9" i="2"/>
  <c r="BK9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E10" i="2"/>
  <c r="AF10" i="2"/>
  <c r="BG42" i="2"/>
  <c r="BH42" i="2"/>
  <c r="BF42" i="2"/>
  <c r="BG38" i="2"/>
  <c r="BH38" i="2"/>
  <c r="BF38" i="2"/>
  <c r="BG34" i="2"/>
  <c r="BH34" i="2"/>
  <c r="BF34" i="2"/>
  <c r="BG26" i="2"/>
  <c r="BH26" i="2"/>
  <c r="BF26" i="2"/>
  <c r="BG22" i="2"/>
  <c r="BH22" i="2"/>
  <c r="BF22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AE27" i="2"/>
  <c r="AG27" i="2"/>
  <c r="AH27" i="2"/>
  <c r="AI27" i="2"/>
  <c r="AJ27" i="2"/>
  <c r="AK27" i="2"/>
  <c r="AL27" i="2"/>
  <c r="AM27" i="2"/>
  <c r="AN27" i="2"/>
  <c r="AO27" i="2"/>
  <c r="AP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P42" i="2" l="1"/>
  <c r="BP22" i="2"/>
  <c r="EM31" i="2" l="1"/>
  <c r="EM21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BO4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BO22" i="2"/>
  <c r="CK4" i="2" l="1"/>
  <c r="CL4" i="2" s="1"/>
  <c r="CM4" i="2" s="1"/>
  <c r="CP4" i="2" s="1"/>
  <c r="CQ4" i="2" s="1"/>
  <c r="CR4" i="2" s="1"/>
  <c r="AE14" i="2"/>
  <c r="AE15" i="2"/>
  <c r="AE16" i="2"/>
  <c r="AE17" i="2"/>
  <c r="AE19" i="2"/>
  <c r="AE20" i="2"/>
  <c r="AE22" i="2"/>
  <c r="AE23" i="2"/>
  <c r="AE28" i="2"/>
  <c r="AE29" i="2"/>
  <c r="AE34" i="2"/>
  <c r="AE35" i="2"/>
  <c r="AE36" i="2"/>
  <c r="AE38" i="2"/>
  <c r="AE39" i="2"/>
  <c r="AE40" i="2"/>
  <c r="AE42" i="2"/>
  <c r="AE43" i="2"/>
  <c r="CS4" i="2" l="1"/>
  <c r="CT4" i="2" l="1"/>
  <c r="CU4" i="2" s="1"/>
  <c r="CV4" i="2" s="1"/>
  <c r="CY4" i="2" s="1"/>
  <c r="CZ4" i="2" s="1"/>
  <c r="DA4" i="2" s="1"/>
  <c r="DB4" i="2" s="1"/>
  <c r="DC4" i="2" s="1"/>
  <c r="DE4" i="2" s="1"/>
  <c r="DF4" i="2" s="1"/>
  <c r="DG4" i="2" s="1"/>
  <c r="DH4" i="2" s="1"/>
  <c r="DI4" i="2" s="1"/>
  <c r="DJ4" i="2" s="1"/>
  <c r="DK4" i="2" s="1"/>
  <c r="BF19" i="2"/>
  <c r="BF14" i="2"/>
  <c r="BI42" i="2"/>
  <c r="BJ42" i="2"/>
  <c r="BK42" i="2"/>
  <c r="BL42" i="2"/>
  <c r="BM42" i="2"/>
  <c r="BN42" i="2"/>
  <c r="BI22" i="2" l="1"/>
  <c r="BJ22" i="2"/>
  <c r="BK22" i="2"/>
  <c r="BL22" i="2"/>
  <c r="BM22" i="2"/>
  <c r="BN22" i="2"/>
  <c r="BH14" i="2"/>
  <c r="BH9" i="2"/>
  <c r="BG14" i="2"/>
  <c r="BG9" i="2"/>
  <c r="BH19" i="2"/>
  <c r="BG19" i="2"/>
  <c r="AF42" i="2"/>
  <c r="AF43" i="2"/>
  <c r="AF38" i="2"/>
  <c r="AF39" i="2"/>
  <c r="AF40" i="2"/>
  <c r="AF34" i="2"/>
  <c r="AF35" i="2"/>
  <c r="AF36" i="2"/>
  <c r="AF28" i="2"/>
  <c r="AF29" i="2"/>
  <c r="AF22" i="2"/>
  <c r="AF23" i="2"/>
  <c r="AF19" i="2"/>
  <c r="AF20" i="2"/>
  <c r="AF14" i="2"/>
  <c r="AF15" i="2"/>
  <c r="AF16" i="2"/>
  <c r="AF17" i="2"/>
  <c r="D4" i="2"/>
  <c r="E4" i="2" s="1"/>
  <c r="F4" i="2" s="1"/>
  <c r="I4" i="2" s="1"/>
  <c r="J4" i="2" s="1"/>
  <c r="K4" i="2" s="1"/>
  <c r="EJ21" i="2" l="1"/>
  <c r="EK21" i="2"/>
  <c r="EL21" i="2"/>
  <c r="EJ22" i="2"/>
  <c r="EK22" i="2"/>
  <c r="EL22" i="2"/>
  <c r="EJ24" i="2"/>
  <c r="EK24" i="2"/>
  <c r="EL24" i="2"/>
  <c r="EJ25" i="2"/>
  <c r="EK25" i="2"/>
  <c r="EL25" i="2"/>
  <c r="EJ26" i="2"/>
  <c r="EK26" i="2"/>
  <c r="EL26" i="2"/>
  <c r="EJ27" i="2"/>
  <c r="EK27" i="2"/>
  <c r="EL27" i="2"/>
  <c r="EJ31" i="2"/>
  <c r="EK31" i="2"/>
  <c r="EL31" i="2"/>
  <c r="EJ32" i="2"/>
  <c r="EK32" i="2"/>
  <c r="EL32" i="2"/>
  <c r="EJ35" i="2"/>
  <c r="EK35" i="2"/>
  <c r="EL35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9" i="2"/>
  <c r="BC19" i="2"/>
  <c r="BD19" i="2"/>
  <c r="BE19" i="2"/>
  <c r="BB20" i="2"/>
  <c r="BC20" i="2"/>
  <c r="BD20" i="2"/>
  <c r="BE20" i="2"/>
  <c r="BB22" i="2"/>
  <c r="BC22" i="2"/>
  <c r="BD22" i="2"/>
  <c r="BE22" i="2"/>
  <c r="BB23" i="2"/>
  <c r="BC23" i="2"/>
  <c r="BD23" i="2"/>
  <c r="BE23" i="2"/>
  <c r="BB26" i="2"/>
  <c r="BC26" i="2"/>
  <c r="BD26" i="2"/>
  <c r="BE26" i="2"/>
  <c r="BB28" i="2"/>
  <c r="BC28" i="2"/>
  <c r="BD28" i="2"/>
  <c r="BE28" i="2"/>
  <c r="BB29" i="2"/>
  <c r="BC29" i="2"/>
  <c r="BD29" i="2"/>
  <c r="BE29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2" i="2"/>
  <c r="BC42" i="2"/>
  <c r="BD42" i="2"/>
  <c r="BE42" i="2"/>
  <c r="BB43" i="2"/>
  <c r="BC43" i="2"/>
  <c r="BD43" i="2"/>
  <c r="BE43" i="2"/>
  <c r="L4" i="2" l="1"/>
  <c r="EG31" i="2"/>
  <c r="EH31" i="2"/>
  <c r="EI31" i="2"/>
  <c r="EG32" i="2"/>
  <c r="EH32" i="2"/>
  <c r="EI32" i="2"/>
  <c r="EG35" i="2"/>
  <c r="EH35" i="2"/>
  <c r="EI35" i="2"/>
  <c r="EG21" i="2"/>
  <c r="EH21" i="2"/>
  <c r="EI21" i="2"/>
  <c r="EG22" i="2"/>
  <c r="EH22" i="2"/>
  <c r="EI22" i="2"/>
  <c r="EG24" i="2"/>
  <c r="EH24" i="2"/>
  <c r="EI24" i="2"/>
  <c r="EG25" i="2"/>
  <c r="EH25" i="2"/>
  <c r="EI25" i="2"/>
  <c r="EG26" i="2"/>
  <c r="EH26" i="2"/>
  <c r="EI26" i="2"/>
  <c r="EG27" i="2"/>
  <c r="EH27" i="2"/>
  <c r="EI27" i="2"/>
  <c r="AY42" i="2"/>
  <c r="AZ42" i="2"/>
  <c r="BA42" i="2"/>
  <c r="AY43" i="2"/>
  <c r="AZ43" i="2"/>
  <c r="BA43" i="2"/>
  <c r="AY38" i="2"/>
  <c r="AZ38" i="2"/>
  <c r="BA38" i="2"/>
  <c r="AY39" i="2"/>
  <c r="AZ39" i="2"/>
  <c r="BA39" i="2"/>
  <c r="AY40" i="2"/>
  <c r="AZ40" i="2"/>
  <c r="BA40" i="2"/>
  <c r="AY34" i="2"/>
  <c r="AZ34" i="2"/>
  <c r="BA34" i="2"/>
  <c r="AY35" i="2"/>
  <c r="AZ35" i="2"/>
  <c r="BA35" i="2"/>
  <c r="AY36" i="2"/>
  <c r="AZ36" i="2"/>
  <c r="BA36" i="2"/>
  <c r="AY26" i="2"/>
  <c r="AZ26" i="2"/>
  <c r="BA26" i="2"/>
  <c r="AY28" i="2"/>
  <c r="AZ28" i="2"/>
  <c r="BA28" i="2"/>
  <c r="AY29" i="2"/>
  <c r="AZ29" i="2"/>
  <c r="BA29" i="2"/>
  <c r="AY22" i="2"/>
  <c r="AZ22" i="2"/>
  <c r="BA22" i="2"/>
  <c r="AY23" i="2"/>
  <c r="AZ23" i="2"/>
  <c r="BA23" i="2"/>
  <c r="AY19" i="2"/>
  <c r="AZ19" i="2"/>
  <c r="BA19" i="2"/>
  <c r="AY20" i="2"/>
  <c r="AZ20" i="2"/>
  <c r="BA20" i="2"/>
  <c r="AY14" i="2"/>
  <c r="AZ14" i="2"/>
  <c r="BA14" i="2"/>
  <c r="AY15" i="2"/>
  <c r="AZ15" i="2"/>
  <c r="BA15" i="2"/>
  <c r="AY16" i="2"/>
  <c r="AZ16" i="2"/>
  <c r="BA16" i="2"/>
  <c r="AY17" i="2"/>
  <c r="AZ17" i="2"/>
  <c r="BA17" i="2"/>
  <c r="M4" i="2" l="1"/>
  <c r="N4" i="2" s="1"/>
  <c r="O4" i="2" s="1"/>
  <c r="R4" i="2" s="1"/>
  <c r="S4" i="2" s="1"/>
  <c r="T4" i="2" s="1"/>
  <c r="U4" i="2" s="1"/>
  <c r="V4" i="2" s="1"/>
  <c r="X4" i="2" s="1"/>
  <c r="Y4" i="2" s="1"/>
  <c r="Z4" i="2" s="1"/>
  <c r="AA4" i="2" s="1"/>
  <c r="AB4" i="2" s="1"/>
  <c r="AC4" i="2" s="1"/>
  <c r="AD4" i="2" s="1"/>
  <c r="EB21" i="2"/>
  <c r="EC21" i="2"/>
  <c r="ED21" i="2"/>
  <c r="EE21" i="2"/>
  <c r="EF21" i="2"/>
  <c r="EB22" i="2"/>
  <c r="EC22" i="2"/>
  <c r="ED22" i="2"/>
  <c r="EE22" i="2"/>
  <c r="EF22" i="2"/>
  <c r="EB24" i="2"/>
  <c r="EC24" i="2"/>
  <c r="ED24" i="2"/>
  <c r="EE24" i="2"/>
  <c r="EF24" i="2"/>
  <c r="EB25" i="2"/>
  <c r="EC25" i="2"/>
  <c r="ED25" i="2"/>
  <c r="EE25" i="2"/>
  <c r="EF25" i="2"/>
  <c r="EB26" i="2"/>
  <c r="EC26" i="2"/>
  <c r="ED26" i="2"/>
  <c r="EE26" i="2"/>
  <c r="EF26" i="2"/>
  <c r="EB27" i="2"/>
  <c r="EC27" i="2"/>
  <c r="ED27" i="2"/>
  <c r="EE27" i="2"/>
  <c r="EF27" i="2"/>
  <c r="EB31" i="2"/>
  <c r="EC31" i="2"/>
  <c r="ED31" i="2"/>
  <c r="EE31" i="2"/>
  <c r="EF31" i="2"/>
  <c r="EB32" i="2"/>
  <c r="EC32" i="2"/>
  <c r="ED32" i="2"/>
  <c r="EE32" i="2"/>
  <c r="EF32" i="2"/>
  <c r="EB35" i="2"/>
  <c r="EC35" i="2"/>
  <c r="ED35" i="2"/>
  <c r="EE35" i="2"/>
  <c r="EF35" i="2"/>
  <c r="AV38" i="2"/>
  <c r="AW38" i="2"/>
  <c r="AX38" i="2"/>
  <c r="AV39" i="2"/>
  <c r="AW39" i="2"/>
  <c r="AX39" i="2"/>
  <c r="AV40" i="2"/>
  <c r="AW40" i="2"/>
  <c r="AX40" i="2"/>
  <c r="AV42" i="2"/>
  <c r="AW42" i="2"/>
  <c r="AX42" i="2"/>
  <c r="AV43" i="2"/>
  <c r="AW43" i="2"/>
  <c r="AX43" i="2"/>
  <c r="AU42" i="2"/>
  <c r="AU43" i="2"/>
  <c r="AU38" i="2"/>
  <c r="AU39" i="2"/>
  <c r="AU40" i="2"/>
  <c r="AU34" i="2"/>
  <c r="AV34" i="2"/>
  <c r="AW34" i="2"/>
  <c r="AX34" i="2"/>
  <c r="AU35" i="2"/>
  <c r="AV35" i="2"/>
  <c r="AW35" i="2"/>
  <c r="AX35" i="2"/>
  <c r="AU36" i="2"/>
  <c r="AV36" i="2"/>
  <c r="AW36" i="2"/>
  <c r="AX36" i="2"/>
  <c r="AU26" i="2"/>
  <c r="AV26" i="2"/>
  <c r="AW26" i="2"/>
  <c r="AX26" i="2"/>
  <c r="AU28" i="2"/>
  <c r="AV28" i="2"/>
  <c r="AW28" i="2"/>
  <c r="AX28" i="2"/>
  <c r="AU29" i="2"/>
  <c r="AV29" i="2"/>
  <c r="AW29" i="2"/>
  <c r="AX29" i="2"/>
  <c r="AU22" i="2"/>
  <c r="AV22" i="2"/>
  <c r="AW22" i="2"/>
  <c r="AX22" i="2"/>
  <c r="AU23" i="2"/>
  <c r="AV23" i="2"/>
  <c r="AW23" i="2"/>
  <c r="AX23" i="2"/>
  <c r="AU19" i="2"/>
  <c r="AV19" i="2"/>
  <c r="AW19" i="2"/>
  <c r="AX19" i="2"/>
  <c r="AU20" i="2"/>
  <c r="AV20" i="2"/>
  <c r="AW20" i="2"/>
  <c r="AX20" i="2"/>
  <c r="AU14" i="2"/>
  <c r="AV14" i="2"/>
  <c r="AW14" i="2"/>
  <c r="AX14" i="2"/>
  <c r="AU15" i="2"/>
  <c r="AV15" i="2"/>
  <c r="AW15" i="2"/>
  <c r="AX15" i="2"/>
  <c r="AU16" i="2"/>
  <c r="AV16" i="2"/>
  <c r="AW16" i="2"/>
  <c r="AX16" i="2"/>
  <c r="AU17" i="2"/>
  <c r="AV17" i="2"/>
  <c r="AW17" i="2"/>
  <c r="AX17" i="2"/>
  <c r="DZ31" i="2" l="1"/>
  <c r="EA31" i="2"/>
  <c r="DZ32" i="2"/>
  <c r="EA32" i="2"/>
  <c r="DZ35" i="2"/>
  <c r="EA35" i="2"/>
  <c r="DZ21" i="2"/>
  <c r="EA21" i="2"/>
  <c r="DZ22" i="2"/>
  <c r="EA22" i="2"/>
  <c r="DZ24" i="2"/>
  <c r="EA24" i="2"/>
  <c r="DZ25" i="2"/>
  <c r="EA25" i="2"/>
  <c r="DZ26" i="2"/>
  <c r="EA26" i="2"/>
  <c r="DZ27" i="2"/>
  <c r="EA27" i="2"/>
  <c r="AS42" i="2"/>
  <c r="AT42" i="2"/>
  <c r="AS43" i="2"/>
  <c r="AT43" i="2"/>
  <c r="AS38" i="2"/>
  <c r="AT38" i="2"/>
  <c r="AS39" i="2"/>
  <c r="AT39" i="2"/>
  <c r="AS40" i="2"/>
  <c r="AT40" i="2"/>
  <c r="AS34" i="2"/>
  <c r="AT34" i="2"/>
  <c r="AS35" i="2"/>
  <c r="AT35" i="2"/>
  <c r="AS36" i="2"/>
  <c r="AT36" i="2"/>
  <c r="AS26" i="2"/>
  <c r="AT26" i="2"/>
  <c r="AS28" i="2"/>
  <c r="AT28" i="2"/>
  <c r="AS29" i="2"/>
  <c r="AT29" i="2"/>
  <c r="AS22" i="2"/>
  <c r="AT22" i="2"/>
  <c r="AS23" i="2"/>
  <c r="AT23" i="2"/>
  <c r="AS19" i="2"/>
  <c r="AT19" i="2"/>
  <c r="AS20" i="2"/>
  <c r="AT20" i="2"/>
  <c r="AS14" i="2"/>
  <c r="AT14" i="2"/>
  <c r="AS15" i="2"/>
  <c r="AT15" i="2"/>
  <c r="AS16" i="2"/>
  <c r="AT16" i="2"/>
  <c r="AS17" i="2"/>
  <c r="AT17" i="2"/>
  <c r="AQ34" i="2" l="1"/>
  <c r="AR34" i="2"/>
  <c r="AQ35" i="2"/>
  <c r="AR35" i="2"/>
  <c r="AQ36" i="2"/>
  <c r="AR36" i="2"/>
  <c r="AQ42" i="2"/>
  <c r="AR42" i="2"/>
  <c r="AQ43" i="2"/>
  <c r="AR43" i="2"/>
  <c r="AQ38" i="2"/>
  <c r="AR38" i="2"/>
  <c r="AQ39" i="2"/>
  <c r="AR39" i="2"/>
  <c r="AQ40" i="2"/>
  <c r="AR40" i="2"/>
  <c r="AQ26" i="2"/>
  <c r="AR26" i="2"/>
  <c r="AQ28" i="2"/>
  <c r="AR28" i="2"/>
  <c r="AQ29" i="2"/>
  <c r="AR29" i="2"/>
  <c r="AQ22" i="2"/>
  <c r="AR22" i="2"/>
  <c r="AQ23" i="2"/>
  <c r="AR23" i="2"/>
  <c r="AQ19" i="2"/>
  <c r="AR19" i="2"/>
  <c r="AQ20" i="2"/>
  <c r="AR20" i="2"/>
  <c r="AQ14" i="2"/>
  <c r="AR14" i="2"/>
  <c r="AQ15" i="2"/>
  <c r="AR15" i="2"/>
  <c r="AQ16" i="2"/>
  <c r="AR16" i="2"/>
  <c r="AQ17" i="2"/>
  <c r="AR17" i="2"/>
  <c r="DV31" i="2"/>
  <c r="DW31" i="2"/>
  <c r="DX31" i="2"/>
  <c r="DY31" i="2"/>
  <c r="DV32" i="2"/>
  <c r="DW32" i="2"/>
  <c r="DX32" i="2"/>
  <c r="DY32" i="2"/>
  <c r="DV35" i="2"/>
  <c r="DW35" i="2"/>
  <c r="DX35" i="2"/>
  <c r="DY35" i="2"/>
  <c r="DV21" i="2"/>
  <c r="DW21" i="2"/>
  <c r="DX21" i="2"/>
  <c r="DY21" i="2"/>
  <c r="DV22" i="2"/>
  <c r="DW22" i="2"/>
  <c r="DX22" i="2"/>
  <c r="DY22" i="2"/>
  <c r="DV24" i="2"/>
  <c r="DW24" i="2"/>
  <c r="DX24" i="2"/>
  <c r="DY24" i="2"/>
  <c r="DV25" i="2"/>
  <c r="DW25" i="2"/>
  <c r="DX25" i="2"/>
  <c r="DY25" i="2"/>
  <c r="DV26" i="2"/>
  <c r="DW26" i="2"/>
  <c r="DX26" i="2"/>
  <c r="DY26" i="2"/>
  <c r="DV27" i="2"/>
  <c r="DW27" i="2"/>
  <c r="DX27" i="2"/>
  <c r="DY27" i="2"/>
  <c r="AO14" i="2" l="1"/>
  <c r="AP14" i="2"/>
  <c r="AO15" i="2"/>
  <c r="AP15" i="2"/>
  <c r="AO16" i="2"/>
  <c r="AP16" i="2"/>
  <c r="AO17" i="2"/>
  <c r="AP17" i="2"/>
  <c r="AO19" i="2"/>
  <c r="AP19" i="2"/>
  <c r="AO20" i="2"/>
  <c r="AP20" i="2"/>
  <c r="AO22" i="2"/>
  <c r="AP22" i="2"/>
  <c r="AO23" i="2"/>
  <c r="AP23" i="2"/>
  <c r="AO26" i="2"/>
  <c r="AP26" i="2"/>
  <c r="AO28" i="2"/>
  <c r="AP28" i="2"/>
  <c r="AO29" i="2"/>
  <c r="AP29" i="2"/>
  <c r="AO34" i="2"/>
  <c r="AP34" i="2"/>
  <c r="AO35" i="2"/>
  <c r="AP35" i="2"/>
  <c r="AO36" i="2"/>
  <c r="AP36" i="2"/>
  <c r="AO38" i="2"/>
  <c r="AP38" i="2"/>
  <c r="AO39" i="2"/>
  <c r="AP39" i="2"/>
  <c r="AO40" i="2"/>
  <c r="AP40" i="2"/>
  <c r="AO42" i="2"/>
  <c r="AP42" i="2"/>
  <c r="AO43" i="2"/>
  <c r="AP43" i="2"/>
  <c r="AM14" i="2"/>
  <c r="AN14" i="2"/>
  <c r="AM15" i="2"/>
  <c r="AN15" i="2"/>
  <c r="AM16" i="2"/>
  <c r="AN16" i="2"/>
  <c r="AM17" i="2"/>
  <c r="AN17" i="2"/>
  <c r="AM19" i="2"/>
  <c r="AN19" i="2"/>
  <c r="AM20" i="2"/>
  <c r="AN20" i="2"/>
  <c r="AM22" i="2"/>
  <c r="AN22" i="2"/>
  <c r="AM23" i="2"/>
  <c r="AN23" i="2"/>
  <c r="AM26" i="2"/>
  <c r="AN26" i="2"/>
  <c r="AM28" i="2"/>
  <c r="AN28" i="2"/>
  <c r="AM29" i="2"/>
  <c r="AN29" i="2"/>
  <c r="AM34" i="2"/>
  <c r="AN34" i="2"/>
  <c r="AM35" i="2"/>
  <c r="AN35" i="2"/>
  <c r="AM36" i="2"/>
  <c r="AN36" i="2"/>
  <c r="AM38" i="2"/>
  <c r="AN38" i="2"/>
  <c r="AM39" i="2"/>
  <c r="AN39" i="2"/>
  <c r="AM40" i="2"/>
  <c r="AN40" i="2"/>
  <c r="AM42" i="2"/>
  <c r="AN42" i="2"/>
  <c r="AM43" i="2"/>
  <c r="AN43" i="2"/>
  <c r="DT21" i="2"/>
  <c r="DU21" i="2"/>
  <c r="DT22" i="2"/>
  <c r="DU22" i="2"/>
  <c r="DT24" i="2"/>
  <c r="DU24" i="2"/>
  <c r="DT25" i="2"/>
  <c r="DU25" i="2"/>
  <c r="DT26" i="2"/>
  <c r="DU26" i="2"/>
  <c r="DT27" i="2"/>
  <c r="DU27" i="2"/>
  <c r="DT31" i="2"/>
  <c r="DU31" i="2"/>
  <c r="DT32" i="2"/>
  <c r="DU32" i="2"/>
  <c r="DT35" i="2"/>
  <c r="DU35" i="2"/>
  <c r="AK14" i="2" l="1"/>
  <c r="AL14" i="2"/>
  <c r="AK15" i="2"/>
  <c r="AL15" i="2"/>
  <c r="AK16" i="2"/>
  <c r="AL16" i="2"/>
  <c r="AK17" i="2"/>
  <c r="AL17" i="2"/>
  <c r="AK19" i="2"/>
  <c r="AL19" i="2"/>
  <c r="AK20" i="2"/>
  <c r="AL20" i="2"/>
  <c r="AK22" i="2"/>
  <c r="AL22" i="2"/>
  <c r="AK23" i="2"/>
  <c r="AL23" i="2"/>
  <c r="AK26" i="2"/>
  <c r="AL26" i="2"/>
  <c r="AK28" i="2"/>
  <c r="AL28" i="2"/>
  <c r="AK29" i="2"/>
  <c r="AL29" i="2"/>
  <c r="AK34" i="2"/>
  <c r="AL34" i="2"/>
  <c r="AK35" i="2"/>
  <c r="AL35" i="2"/>
  <c r="AK36" i="2"/>
  <c r="AL36" i="2"/>
  <c r="AK38" i="2"/>
  <c r="AL38" i="2"/>
  <c r="AK39" i="2"/>
  <c r="AL39" i="2"/>
  <c r="AK40" i="2"/>
  <c r="AL40" i="2"/>
  <c r="AK42" i="2"/>
  <c r="AL42" i="2"/>
  <c r="AK43" i="2"/>
  <c r="AL43" i="2"/>
  <c r="DR21" i="2"/>
  <c r="DS21" i="2"/>
  <c r="DR22" i="2"/>
  <c r="DS22" i="2"/>
  <c r="DR24" i="2"/>
  <c r="DS24" i="2"/>
  <c r="DR25" i="2"/>
  <c r="DS25" i="2"/>
  <c r="DR26" i="2"/>
  <c r="DS26" i="2"/>
  <c r="DR27" i="2"/>
  <c r="DS27" i="2"/>
  <c r="DR31" i="2"/>
  <c r="DS31" i="2"/>
  <c r="DR32" i="2"/>
  <c r="DS32" i="2"/>
  <c r="DR35" i="2"/>
  <c r="DS35" i="2"/>
  <c r="AJ42" i="2" l="1"/>
  <c r="AJ43" i="2"/>
  <c r="AJ38" i="2"/>
  <c r="AJ39" i="2"/>
  <c r="AJ40" i="2"/>
  <c r="AJ34" i="2"/>
  <c r="AJ35" i="2"/>
  <c r="AJ36" i="2"/>
  <c r="AJ26" i="2"/>
  <c r="AJ28" i="2"/>
  <c r="AJ29" i="2"/>
  <c r="AJ22" i="2"/>
  <c r="AJ23" i="2"/>
  <c r="AJ19" i="2"/>
  <c r="AJ20" i="2"/>
  <c r="AJ14" i="2"/>
  <c r="AJ15" i="2"/>
  <c r="AJ16" i="2"/>
  <c r="AJ17" i="2"/>
  <c r="DQ31" i="2"/>
  <c r="DQ32" i="2"/>
  <c r="DQ35" i="2"/>
  <c r="DQ21" i="2"/>
  <c r="DQ22" i="2"/>
  <c r="DQ24" i="2"/>
  <c r="DQ25" i="2"/>
  <c r="DQ26" i="2"/>
  <c r="DQ27" i="2"/>
  <c r="AI42" i="2"/>
  <c r="AI43" i="2"/>
  <c r="AI38" i="2"/>
  <c r="AI39" i="2"/>
  <c r="AI40" i="2"/>
  <c r="AI34" i="2"/>
  <c r="AI35" i="2"/>
  <c r="AI36" i="2"/>
  <c r="AI26" i="2"/>
  <c r="AI28" i="2"/>
  <c r="AI29" i="2"/>
  <c r="AI22" i="2"/>
  <c r="AI23" i="2"/>
  <c r="AI19" i="2"/>
  <c r="AI20" i="2"/>
  <c r="AI14" i="2"/>
  <c r="AI15" i="2"/>
  <c r="AI16" i="2"/>
  <c r="AI17" i="2"/>
  <c r="DP31" i="2"/>
  <c r="DP32" i="2"/>
  <c r="DP35" i="2"/>
  <c r="DP21" i="2"/>
  <c r="DP22" i="2"/>
  <c r="DP24" i="2"/>
  <c r="DP25" i="2"/>
  <c r="DP26" i="2"/>
  <c r="DP27" i="2"/>
  <c r="DO31" i="2"/>
  <c r="DO32" i="2"/>
  <c r="DO35" i="2"/>
  <c r="DO21" i="2"/>
  <c r="DO22" i="2"/>
  <c r="DO24" i="2"/>
  <c r="DO25" i="2"/>
  <c r="DO26" i="2"/>
  <c r="DO27" i="2"/>
  <c r="AG43" i="2"/>
  <c r="AH43" i="2"/>
  <c r="AH42" i="2"/>
  <c r="AH40" i="2"/>
  <c r="AH39" i="2"/>
  <c r="AH38" i="2"/>
  <c r="AH35" i="2"/>
  <c r="AH36" i="2"/>
  <c r="AH34" i="2"/>
  <c r="AG28" i="2"/>
  <c r="AH28" i="2"/>
  <c r="AG29" i="2"/>
  <c r="AH29" i="2"/>
  <c r="AH26" i="2"/>
  <c r="AG23" i="2"/>
  <c r="AH23" i="2"/>
  <c r="AH22" i="2"/>
  <c r="AG20" i="2"/>
  <c r="AH20" i="2"/>
  <c r="AH19" i="2"/>
  <c r="AG15" i="2"/>
  <c r="AH15" i="2"/>
  <c r="AG16" i="2"/>
  <c r="AH16" i="2"/>
  <c r="AG17" i="2"/>
  <c r="AH17" i="2"/>
  <c r="AH14" i="2"/>
  <c r="DN31" i="2" l="1"/>
  <c r="DN32" i="2"/>
  <c r="DN35" i="2"/>
  <c r="DN21" i="2"/>
  <c r="DN22" i="2"/>
  <c r="DN24" i="2"/>
  <c r="DN25" i="2"/>
  <c r="DN26" i="2"/>
  <c r="DN27" i="2"/>
  <c r="AG42" i="2"/>
  <c r="AG38" i="2"/>
  <c r="AG39" i="2"/>
  <c r="AG40" i="2"/>
  <c r="AG34" i="2"/>
  <c r="AG35" i="2"/>
  <c r="AG36" i="2"/>
  <c r="AG26" i="2"/>
  <c r="AG22" i="2"/>
  <c r="AG19" i="2"/>
  <c r="AG14" i="2"/>
  <c r="DM27" i="2" l="1"/>
  <c r="DM26" i="2"/>
  <c r="DM25" i="2"/>
  <c r="DM24" i="2"/>
  <c r="DM22" i="2"/>
  <c r="DM21" i="2"/>
  <c r="DM35" i="2"/>
  <c r="DM32" i="2"/>
  <c r="DM31" i="2"/>
</calcChain>
</file>

<file path=xl/sharedStrings.xml><?xml version="1.0" encoding="utf-8"?>
<sst xmlns="http://schemas.openxmlformats.org/spreadsheetml/2006/main" count="403" uniqueCount="116">
  <si>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</si>
  <si>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</si>
  <si>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</si>
  <si>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</si>
  <si>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</si>
  <si>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</si>
  <si>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</si>
  <si>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</si>
  <si>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</si>
  <si>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</si>
  <si>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</si>
  <si>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</si>
  <si>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</si>
  <si>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</si>
  <si>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</si>
  <si>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</si>
  <si>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</si>
  <si>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</si>
  <si>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</si>
  <si>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</si>
  <si>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</si>
  <si>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</si>
  <si>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</si>
  <si>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</si>
  <si>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</si>
  <si>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</si>
  <si>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</si>
  <si>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</si>
  <si>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</si>
  <si>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</si>
  <si>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</si>
  <si>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</si>
  <si>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</si>
  <si>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</si>
  <si>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</si>
  <si>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</si>
  <si>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</si>
  <si>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</si>
  <si>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</si>
  <si>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</si>
  <si>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Victoriaville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</si>
  <si>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</si>
  <si>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</si>
  <si>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</si>
  <si>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</si>
  <si>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</si>
  <si>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</si>
  <si>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</si>
  <si>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</si>
  <si>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</si>
  <si>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</si>
  <si>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</si>
  <si>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</si>
  <si>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</si>
  <si>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</si>
  <si>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</si>
  <si>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</si>
  <si>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St-Antoine-de-Tilly</t>
  </si>
  <si>
    <t>St-Bruno</t>
  </si>
  <si>
    <t>Masson</t>
  </si>
  <si>
    <t>St-Grégoire</t>
  </si>
  <si>
    <t>St-Anicet</t>
  </si>
  <si>
    <t>Rimouski</t>
  </si>
  <si>
    <t>St-Rémi</t>
  </si>
  <si>
    <t>Chambord</t>
  </si>
  <si>
    <t>St-Bernabé</t>
  </si>
  <si>
    <t>St-Charles de Bellechasse</t>
  </si>
  <si>
    <t xml:space="preserve">GAINS au </t>
  </si>
  <si>
    <t>Moyenne régionale au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</si>
  <si>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</si>
  <si>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</si>
  <si>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</si>
  <si>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</si>
  <si>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</si>
  <si>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</si>
  <si>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</si>
  <si>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</si>
  <si>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</si>
  <si>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</si>
  <si>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Saguenay-Lac-Saint-Jean</t>
  </si>
  <si>
    <t>Intervalle de degrés-jours pour atteindre le stade 
(cépages hâtifs-cépages tardifs)</t>
  </si>
  <si>
    <t>52-74 DJ</t>
  </si>
  <si>
    <t>75-95 DJ</t>
  </si>
  <si>
    <t>102-121 DJ</t>
  </si>
  <si>
    <t>3 : Bourgeon dans le coton</t>
  </si>
  <si>
    <t>5 : pointe verte</t>
  </si>
  <si>
    <t>6 : pousse verte</t>
  </si>
  <si>
    <r>
      <t>7 : 1</t>
    </r>
    <r>
      <rPr>
        <vertAlign val="superscript"/>
        <sz val="8"/>
        <color theme="1"/>
        <rFont val="Arial"/>
        <family val="2"/>
      </rPr>
      <t>ère</t>
    </r>
    <r>
      <rPr>
        <sz val="8"/>
        <color theme="1"/>
        <rFont val="Arial"/>
        <family val="2"/>
      </rPr>
      <t xml:space="preserve"> feuille déployée</t>
    </r>
  </si>
  <si>
    <t>Intervalle de degrés-jours pour atteindre le stade
(cépages hâtifs-cépages tardifs)</t>
  </si>
  <si>
    <t>130-146 DJ</t>
  </si>
  <si>
    <t>218-237 DJ</t>
  </si>
  <si>
    <t>257-288 DJ</t>
  </si>
  <si>
    <t>9 : 2-3 feuilles déployées</t>
  </si>
  <si>
    <t>12 : 4-5 feuilles déployées + début inflorescence</t>
  </si>
  <si>
    <t>15 : allongement de l’inflorescence</t>
  </si>
  <si>
    <t>17 : Boutons floraux séparés</t>
  </si>
  <si>
    <t>359-416 DJ</t>
  </si>
  <si>
    <t>19-21 : début floraison</t>
  </si>
  <si>
    <t>23 : 25% floraison</t>
  </si>
  <si>
    <t>25 : 80% floraison</t>
  </si>
  <si>
    <t xml:space="preserve">27 : nouaison </t>
  </si>
  <si>
    <t>29 : baie de la taille d’un plomb (4-6mm)</t>
  </si>
  <si>
    <t>31 : baie de la taille d’un pois (7-10 mm)</t>
  </si>
  <si>
    <t>33 : fermeture de la grappe</t>
  </si>
  <si>
    <t>35 : Véraison</t>
  </si>
  <si>
    <t>Ste-Clotilde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</si>
  <si>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2022</t>
    </r>
  </si>
  <si>
    <t>Abitibi</t>
  </si>
  <si>
    <t>Duhamel</t>
  </si>
  <si>
    <t>St-Bruno-de-Guigues</t>
  </si>
  <si>
    <t>Kamouraska</t>
  </si>
  <si>
    <t>Gaspésie</t>
  </si>
  <si>
    <t>Saguenay</t>
  </si>
  <si>
    <t>New-Richmond</t>
  </si>
  <si>
    <t>Somerset</t>
  </si>
  <si>
    <t>Ste-Anne-de-Bellevue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</si>
</sst>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0" xfId="0" applyNumberFormat="1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" fontId="5" fillId="0" borderId="14" xfId="0" applyNumberFormat="1" applyFont="1" applyFill="1" applyBorder="1" applyAlignment="1">
      <alignment horizontal="center" vertical="center"/>
    </xf>
    <xf numFmtId="16" fontId="5" fillId="0" borderId="15" xfId="0" applyNumberFormat="1" applyFont="1" applyFill="1" applyBorder="1" applyAlignment="1">
      <alignment horizontal="center" vertical="center"/>
    </xf>
    <xf numFmtId="15" fontId="5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15" fontId="5" fillId="0" borderId="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5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9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15" fontId="5" fillId="3" borderId="2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textRotation="45"/>
    </xf>
    <xf numFmtId="0" fontId="7" fillId="4" borderId="41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textRotation="45" wrapText="1"/>
    </xf>
    <xf numFmtId="0" fontId="7" fillId="4" borderId="13" xfId="0" applyFont="1" applyFill="1" applyBorder="1" applyAlignment="1">
      <alignment horizontal="center" vertical="center" textRotation="45" wrapText="1"/>
    </xf>
    <xf numFmtId="0" fontId="8" fillId="0" borderId="6" xfId="0" applyFont="1" applyBorder="1" applyAlignment="1">
      <alignment vertical="center" wrapText="1"/>
    </xf>
    <xf numFmtId="16" fontId="8" fillId="0" borderId="29" xfId="0" applyNumberFormat="1" applyFont="1" applyBorder="1" applyAlignment="1">
      <alignment horizontal="center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43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" fillId="0" borderId="0" xfId="0" applyFont="1"/>
    <xf numFmtId="0" fontId="10" fillId="0" borderId="43" xfId="0" applyFont="1" applyBorder="1" applyAlignment="1">
      <alignment horizontal="center" vertical="center" wrapText="1"/>
    </xf>
    <xf numFmtId="0" fontId="0" fillId="2" borderId="16" xfId="0" applyFill="1" applyBorder="1"/>
    <xf numFmtId="0" fontId="0" fillId="2" borderId="0" xfId="0" applyFill="1"/>
    <xf numFmtId="0" fontId="0" fillId="2" borderId="30" xfId="0" applyFill="1" applyBorder="1"/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164" fontId="0" fillId="0" borderId="28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0" fillId="3" borderId="48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3" borderId="44" xfId="0" applyFont="1" applyFill="1" applyBorder="1" applyAlignment="1">
      <alignment horizontal="center"/>
    </xf>
    <xf numFmtId="0" fontId="0" fillId="0" borderId="47" xfId="0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left" vertical="center" wrapText="1"/>
    </xf>
    <xf numFmtId="0" fontId="0" fillId="0" borderId="49" xfId="0" applyBorder="1" applyAlignment="1">
      <alignment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0" xfId="0" applyFont="1" applyFill="1" applyBorder="1"/>
    <xf numFmtId="0" fontId="0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/>
    <xf numFmtId="0" fontId="7" fillId="0" borderId="43" xfId="0" applyFont="1" applyFill="1" applyBorder="1" applyAlignment="1">
      <alignment horizontal="center" vertical="center" textRotation="45" wrapText="1"/>
    </xf>
    <xf numFmtId="0" fontId="0" fillId="0" borderId="0" xfId="0" applyFill="1" applyBorder="1"/>
    <xf numFmtId="0" fontId="0" fillId="0" borderId="0" xfId="0" applyFill="1"/>
    <xf numFmtId="0" fontId="7" fillId="2" borderId="26" xfId="0" applyFont="1" applyFill="1" applyBorder="1" applyAlignment="1">
      <alignment horizontal="center" vertical="center" textRotation="45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45" wrapText="1"/>
    </xf>
    <xf numFmtId="0" fontId="8" fillId="2" borderId="43" xfId="0" applyFont="1" applyFill="1" applyBorder="1" applyAlignment="1">
      <alignment horizontal="center" vertical="center"/>
    </xf>
    <xf numFmtId="16" fontId="8" fillId="0" borderId="13" xfId="0" applyNumberFormat="1" applyFont="1" applyFill="1" applyBorder="1" applyAlignment="1">
      <alignment horizontal="center" vertical="center" wrapText="1"/>
    </xf>
    <xf numFmtId="16" fontId="8" fillId="0" borderId="2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2" borderId="4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" fontId="5" fillId="0" borderId="51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16" fontId="5" fillId="0" borderId="45" xfId="0" applyNumberFormat="1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/>
    <xf numFmtId="0" fontId="0" fillId="0" borderId="53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0" fillId="0" borderId="34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48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50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0" borderId="4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12.jpeg"/><Relationship Id="rId5" Type="http://schemas.openxmlformats.org/officeDocument/2006/relationships/image" Target="../media/image6.emf"/><Relationship Id="rId15" Type="http://schemas.openxmlformats.org/officeDocument/2006/relationships/image" Target="../media/image16.jpeg"/><Relationship Id="rId10" Type="http://schemas.openxmlformats.org/officeDocument/2006/relationships/image" Target="../media/image1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336550</xdr:colOff>
      <xdr:row>107</xdr:row>
      <xdr:rowOff>52386</xdr:rowOff>
    </xdr:from>
    <xdr:to>
      <xdr:col>16</xdr:col>
      <xdr:colOff>42131</xdr:colOff>
      <xdr:row>151</xdr:row>
      <xdr:rowOff>105486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18F63-AC6A-4D37-B302-9A19BABA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841" t="23524" r="44849" b="21011"/>
        <a:stretch/>
      </xdr:blipFill>
      <xdr:spPr>
        <a:xfrm>
          <a:off x="6623050" y="25531761"/>
          <a:ext cx="5039581" cy="9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125095</xdr:rowOff>
    </xdr:from>
    <xdr:to>
      <xdr:col>4</xdr:col>
      <xdr:colOff>967740</xdr:colOff>
      <xdr:row>20</xdr:row>
      <xdr:rowOff>937260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E9D50BB2-3404-4D1A-99CF-D772E73A1D56}"/>
            </a:ext>
          </a:extLst>
        </xdr:cNvPr>
        <xdr:cNvGrpSpPr/>
      </xdr:nvGrpSpPr>
      <xdr:grpSpPr>
        <a:xfrm>
          <a:off x="789146" y="1029970"/>
          <a:ext cx="4024313" cy="6681946"/>
          <a:chOff x="807720" y="693420"/>
          <a:chExt cx="4084320" cy="6271260"/>
        </a:xfrm>
      </xdr:grpSpPr>
      <xdr:pic>
        <xdr:nvPicPr>
          <xdr:cNvPr id="3" name="Image 2" descr="pic_25_03[1]">
            <a:extLst>
              <a:ext uri="{FF2B5EF4-FFF2-40B4-BE49-F238E27FC236}">
                <a16:creationId xmlns:a16="http://schemas.microsoft.com/office/drawing/2014/main" id="{1EB353FA-7CA6-4DD2-9BA6-4D9EDCE9BD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406" r="26407"/>
          <a:stretch>
            <a:fillRect/>
          </a:stretch>
        </xdr:blipFill>
        <xdr:spPr bwMode="auto">
          <a:xfrm>
            <a:off x="899160" y="716280"/>
            <a:ext cx="8534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16B217C1-E51F-4DDA-862F-7A48DF156D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8820" y="693420"/>
            <a:ext cx="8001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685F5143-429B-4A10-B03F-B7E49A2CB3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364" b="4984"/>
          <a:stretch>
            <a:fillRect/>
          </a:stretch>
        </xdr:blipFill>
        <xdr:spPr bwMode="auto">
          <a:xfrm>
            <a:off x="3048000" y="70866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 5">
            <a:extLst>
              <a:ext uri="{FF2B5EF4-FFF2-40B4-BE49-F238E27FC236}">
                <a16:creationId xmlns:a16="http://schemas.microsoft.com/office/drawing/2014/main" id="{E33DEC18-C84F-458B-905A-E02DBD354C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3840" y="723900"/>
            <a:ext cx="8382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C8861173-A855-46E3-9C03-294D75E74F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20" y="2430780"/>
            <a:ext cx="10210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7C638892-B255-4B5F-AE8A-420CBD40754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429"/>
          <a:stretch/>
        </xdr:blipFill>
        <xdr:spPr bwMode="auto">
          <a:xfrm>
            <a:off x="1897380" y="2423160"/>
            <a:ext cx="9448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BD8D16AC-0294-42A5-AD48-468990AE1E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4660" y="2400300"/>
            <a:ext cx="8305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73CE5076-F421-4E1F-B8DD-678CD92F39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0980" y="2438400"/>
            <a:ext cx="8153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37A77AAA-670E-411D-AD34-E9512CD895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4328160"/>
            <a:ext cx="78486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09202C94-9C31-4ED2-A138-D28293F37F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4060" y="433578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D5752276-316D-47C9-BE2B-B7EAC7C90F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5140" y="4343400"/>
            <a:ext cx="7162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57BA213C-B05D-4BB3-9870-0EB217DEFD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43434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 14">
            <a:extLst>
              <a:ext uri="{FF2B5EF4-FFF2-40B4-BE49-F238E27FC236}">
                <a16:creationId xmlns:a16="http://schemas.microsoft.com/office/drawing/2014/main" id="{F6D4CAB6-3BFA-4678-B146-194F35F856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6164580"/>
            <a:ext cx="7391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0424456E-444C-4123-AE3E-F397506889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11680" y="61722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7FB633CC-87C2-4BBF-84C2-9A8CCDC9D4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800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B11FB00-F720-4852-8560-91E8DD920A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644"/>
  <sheetViews>
    <sheetView tabSelected="1" zoomScale="90" zoomScaleNormal="90" zoomScaleSheetLayoutView="70" workbookViewId="0">
      <selection activeCell="B6" sqref="B6"/>
    </sheetView>
  </sheetViews>
  <sheetFormatPr baseColWidth="10" defaultColWidth="11.5703125" defaultRowHeight="15" x14ac:dyDescent="0.25"/>
  <cols>
    <col min="1" max="1" width="3.42578125" style="2" customWidth="1"/>
    <col min="2" max="2" width="22" style="2" customWidth="1"/>
    <col min="3" max="5" width="8.28515625" style="1" hidden="1" customWidth="1"/>
    <col min="6" max="6" width="9.5703125" style="1" hidden="1" customWidth="1"/>
    <col min="7" max="7" width="9.28515625" style="1" hidden="1" customWidth="1"/>
    <col min="8" max="13" width="11.5703125" style="1" hidden="1" customWidth="1"/>
    <col min="14" max="14" width="11.5703125" style="2" hidden="1" customWidth="1"/>
    <col min="15" max="24" width="11.5703125" style="1" hidden="1" customWidth="1"/>
    <col min="25" max="25" width="9.7109375" style="1" hidden="1" customWidth="1"/>
    <col min="26" max="26" width="10.5703125" style="1" hidden="1" customWidth="1"/>
    <col min="27" max="27" width="8.7109375" style="1" customWidth="1"/>
    <col min="28" max="28" width="8.5703125" style="1" customWidth="1"/>
    <col min="29" max="29" width="8.7109375" style="1" customWidth="1"/>
    <col min="30" max="30" width="8.85546875" style="1" customWidth="1"/>
    <col min="31" max="32" width="10.5703125" style="1" hidden="1" customWidth="1"/>
    <col min="33" max="33" width="10.42578125" style="2" hidden="1" customWidth="1"/>
    <col min="34" max="43" width="9.7109375" style="2" hidden="1" customWidth="1"/>
    <col min="44" max="48" width="11.5703125" style="2" hidden="1" customWidth="1"/>
    <col min="49" max="53" width="9.7109375" style="2" hidden="1" customWidth="1"/>
    <col min="54" max="57" width="9.7109375" style="2" customWidth="1"/>
    <col min="58" max="58" width="11" style="2" hidden="1" customWidth="1"/>
    <col min="59" max="60" width="10.7109375" style="2" hidden="1" customWidth="1"/>
    <col min="61" max="81" width="11.5703125" style="1" hidden="1" customWidth="1"/>
    <col min="82" max="84" width="10.28515625" style="1" customWidth="1"/>
    <col min="85" max="85" width="11.5703125" style="1" customWidth="1"/>
    <col min="86" max="86" width="2.7109375" style="2" customWidth="1"/>
    <col min="87" max="87" width="22.42578125" style="2" customWidth="1"/>
    <col min="88" max="90" width="9" style="2" hidden="1" customWidth="1"/>
    <col min="91" max="91" width="9.7109375" style="2" hidden="1" customWidth="1"/>
    <col min="92" max="92" width="9.42578125" style="2" hidden="1" customWidth="1"/>
    <col min="93" max="100" width="11.5703125" style="2" hidden="1" customWidth="1"/>
    <col min="101" max="101" width="11.5703125" style="205" hidden="1" customWidth="1"/>
    <col min="102" max="103" width="11.5703125" style="2" hidden="1" customWidth="1"/>
    <col min="104" max="104" width="10.28515625" style="2" hidden="1" customWidth="1"/>
    <col min="105" max="106" width="9.7109375" style="2" hidden="1" customWidth="1"/>
    <col min="107" max="107" width="9.140625" style="2" hidden="1" customWidth="1"/>
    <col min="108" max="108" width="9.7109375" style="2" hidden="1" customWidth="1"/>
    <col min="109" max="109" width="11" style="2" hidden="1" customWidth="1"/>
    <col min="110" max="110" width="9.28515625" style="2" hidden="1" customWidth="1"/>
    <col min="111" max="111" width="8" style="2" hidden="1" customWidth="1"/>
    <col min="112" max="112" width="8" style="2" customWidth="1"/>
    <col min="113" max="114" width="7.7109375" style="2" customWidth="1"/>
    <col min="115" max="115" width="8.28515625" style="2" customWidth="1"/>
    <col min="116" max="116" width="11.5703125" style="2" hidden="1" customWidth="1"/>
    <col min="117" max="117" width="9.5703125" style="2" hidden="1" customWidth="1"/>
    <col min="118" max="120" width="10" style="2" hidden="1" customWidth="1"/>
    <col min="121" max="121" width="9.28515625" style="2" hidden="1" customWidth="1"/>
    <col min="122" max="125" width="10" style="2" hidden="1" customWidth="1"/>
    <col min="126" max="135" width="10.7109375" style="2" hidden="1" customWidth="1"/>
    <col min="136" max="137" width="9.7109375" style="2" hidden="1" customWidth="1"/>
    <col min="138" max="138" width="8.7109375" style="2" hidden="1" customWidth="1"/>
    <col min="139" max="141" width="8.7109375" style="2" customWidth="1"/>
    <col min="142" max="142" width="10" style="2" customWidth="1"/>
    <col min="143" max="145" width="10.7109375" style="2" hidden="1" customWidth="1"/>
    <col min="146" max="166" width="11.5703125" style="2" hidden="1" customWidth="1"/>
    <col min="167" max="169" width="10" style="2" customWidth="1"/>
    <col min="170" max="171" width="11.5703125" style="2" customWidth="1"/>
    <col min="172" max="16384" width="11.5703125" style="2"/>
  </cols>
  <sheetData>
    <row r="1" spans="2:171" ht="55.9" customHeight="1" thickBot="1" x14ac:dyDescent="0.3">
      <c r="B1" s="254" t="s">
        <v>106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/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255"/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5"/>
      <c r="DY1" s="255"/>
      <c r="DZ1" s="255"/>
      <c r="EA1" s="255"/>
      <c r="EB1" s="255"/>
      <c r="EC1" s="255"/>
      <c r="ED1" s="255"/>
      <c r="EE1" s="255"/>
      <c r="EF1" s="255"/>
      <c r="EG1" s="255"/>
      <c r="EH1" s="255"/>
      <c r="EI1" s="255"/>
      <c r="EJ1" s="255"/>
      <c r="EK1" s="255"/>
      <c r="EL1" s="255"/>
      <c r="EM1" s="255"/>
      <c r="EN1" s="255"/>
      <c r="EO1" s="255"/>
      <c r="EP1" s="255"/>
      <c r="EQ1" s="255"/>
      <c r="ER1" s="255"/>
      <c r="ES1" s="255"/>
      <c r="ET1" s="255"/>
      <c r="EU1" s="255"/>
      <c r="EV1" s="255"/>
      <c r="EW1" s="255"/>
      <c r="EX1" s="255"/>
      <c r="EY1" s="255"/>
      <c r="EZ1" s="255"/>
      <c r="FA1" s="255"/>
      <c r="FB1" s="255"/>
      <c r="FC1" s="255"/>
      <c r="FD1" s="255"/>
      <c r="FE1" s="255"/>
      <c r="FF1" s="255"/>
      <c r="FG1" s="255"/>
      <c r="FH1" s="255"/>
      <c r="FI1" s="255"/>
      <c r="FJ1" s="255"/>
      <c r="FK1" s="255"/>
      <c r="FL1" s="255"/>
      <c r="FM1" s="255"/>
      <c r="FN1" s="256"/>
    </row>
    <row r="2" spans="2:171" ht="15.75" thickBot="1" x14ac:dyDescent="0.3">
      <c r="B2" s="257" t="s">
        <v>44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</row>
    <row r="3" spans="2:171" ht="15.75" thickBot="1" x14ac:dyDescent="0.3">
      <c r="B3" s="121"/>
      <c r="C3" s="122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268" t="s">
        <v>67</v>
      </c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70"/>
      <c r="BF3" s="271" t="s">
        <v>68</v>
      </c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3"/>
      <c r="CH3" s="28" t="s">
        <v>44</v>
      </c>
      <c r="CI3" s="121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87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268" t="s">
        <v>67</v>
      </c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70"/>
      <c r="EM3" s="271" t="s">
        <v>68</v>
      </c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3"/>
    </row>
    <row r="4" spans="2:171" s="75" customFormat="1" ht="13.5" thickBot="1" x14ac:dyDescent="0.3">
      <c r="B4" s="71" t="s">
        <v>43</v>
      </c>
      <c r="C4" s="72">
        <v>44677</v>
      </c>
      <c r="D4" s="73">
        <f>C4+7</f>
        <v>44684</v>
      </c>
      <c r="E4" s="73">
        <f>D4+7</f>
        <v>44691</v>
      </c>
      <c r="F4" s="73">
        <f>E4+7</f>
        <v>44698</v>
      </c>
      <c r="G4" s="73">
        <f>F4+6</f>
        <v>44704</v>
      </c>
      <c r="H4" s="73">
        <f>G4+8</f>
        <v>44712</v>
      </c>
      <c r="I4" s="73">
        <f t="shared" ref="I4:AD4" si="0">H4+7</f>
        <v>44719</v>
      </c>
      <c r="J4" s="73">
        <f t="shared" si="0"/>
        <v>44726</v>
      </c>
      <c r="K4" s="73">
        <f>J4+7</f>
        <v>44733</v>
      </c>
      <c r="L4" s="73">
        <f>K4+7</f>
        <v>44740</v>
      </c>
      <c r="M4" s="73">
        <f>L4+7</f>
        <v>44747</v>
      </c>
      <c r="N4" s="73">
        <f t="shared" si="0"/>
        <v>44754</v>
      </c>
      <c r="O4" s="73">
        <f t="shared" si="0"/>
        <v>44761</v>
      </c>
      <c r="P4" s="73">
        <f>O4+6</f>
        <v>44767</v>
      </c>
      <c r="Q4" s="73">
        <f>P4+8</f>
        <v>44775</v>
      </c>
      <c r="R4" s="73">
        <f t="shared" si="0"/>
        <v>44782</v>
      </c>
      <c r="S4" s="73">
        <f t="shared" si="0"/>
        <v>44789</v>
      </c>
      <c r="T4" s="73">
        <f t="shared" si="0"/>
        <v>44796</v>
      </c>
      <c r="U4" s="73">
        <f t="shared" si="0"/>
        <v>44803</v>
      </c>
      <c r="V4" s="73">
        <f t="shared" si="0"/>
        <v>44810</v>
      </c>
      <c r="W4" s="73">
        <f>V4+7</f>
        <v>44817</v>
      </c>
      <c r="X4" s="73">
        <f t="shared" si="0"/>
        <v>44824</v>
      </c>
      <c r="Y4" s="73">
        <f t="shared" si="0"/>
        <v>44831</v>
      </c>
      <c r="Z4" s="73">
        <f t="shared" si="0"/>
        <v>44838</v>
      </c>
      <c r="AA4" s="73">
        <f t="shared" si="0"/>
        <v>44845</v>
      </c>
      <c r="AB4" s="73">
        <f t="shared" si="0"/>
        <v>44852</v>
      </c>
      <c r="AC4" s="73">
        <f>AB4+7</f>
        <v>44859</v>
      </c>
      <c r="AD4" s="73">
        <f t="shared" si="0"/>
        <v>44866</v>
      </c>
      <c r="AE4" s="74">
        <v>44684</v>
      </c>
      <c r="AF4" s="92">
        <f>AE4+7</f>
        <v>44691</v>
      </c>
      <c r="AG4" s="92">
        <f t="shared" ref="AG4:BE4" si="1">AF4+7</f>
        <v>44698</v>
      </c>
      <c r="AH4" s="74">
        <f>AG4+6</f>
        <v>44704</v>
      </c>
      <c r="AI4" s="74">
        <f>AH4+8</f>
        <v>44712</v>
      </c>
      <c r="AJ4" s="74">
        <f t="shared" si="1"/>
        <v>44719</v>
      </c>
      <c r="AK4" s="74">
        <f t="shared" si="1"/>
        <v>44726</v>
      </c>
      <c r="AL4" s="74">
        <f t="shared" si="1"/>
        <v>44733</v>
      </c>
      <c r="AM4" s="74">
        <f t="shared" si="1"/>
        <v>44740</v>
      </c>
      <c r="AN4" s="74">
        <f t="shared" si="1"/>
        <v>44747</v>
      </c>
      <c r="AO4" s="74">
        <f t="shared" si="1"/>
        <v>44754</v>
      </c>
      <c r="AP4" s="74">
        <f t="shared" si="1"/>
        <v>44761</v>
      </c>
      <c r="AQ4" s="74">
        <f>AP4+6</f>
        <v>44767</v>
      </c>
      <c r="AR4" s="74">
        <f>AQ4+8</f>
        <v>44775</v>
      </c>
      <c r="AS4" s="74">
        <f t="shared" si="1"/>
        <v>44782</v>
      </c>
      <c r="AT4" s="74">
        <f t="shared" si="1"/>
        <v>44789</v>
      </c>
      <c r="AU4" s="74">
        <f t="shared" si="1"/>
        <v>44796</v>
      </c>
      <c r="AV4" s="74">
        <f t="shared" si="1"/>
        <v>44803</v>
      </c>
      <c r="AW4" s="74">
        <f t="shared" si="1"/>
        <v>44810</v>
      </c>
      <c r="AX4" s="74">
        <f>AW4+7</f>
        <v>44817</v>
      </c>
      <c r="AY4" s="74">
        <f t="shared" si="1"/>
        <v>44824</v>
      </c>
      <c r="AZ4" s="74">
        <f t="shared" si="1"/>
        <v>44831</v>
      </c>
      <c r="BA4" s="74">
        <f t="shared" si="1"/>
        <v>44838</v>
      </c>
      <c r="BB4" s="74">
        <f t="shared" si="1"/>
        <v>44845</v>
      </c>
      <c r="BC4" s="74">
        <f t="shared" si="1"/>
        <v>44852</v>
      </c>
      <c r="BD4" s="74">
        <f t="shared" si="1"/>
        <v>44859</v>
      </c>
      <c r="BE4" s="74">
        <f t="shared" si="1"/>
        <v>44866</v>
      </c>
      <c r="BF4" s="77">
        <v>44677</v>
      </c>
      <c r="BG4" s="77">
        <f>BF4+7</f>
        <v>44684</v>
      </c>
      <c r="BH4" s="77">
        <f t="shared" ref="BH4:CG4" si="2">BG4+7</f>
        <v>44691</v>
      </c>
      <c r="BI4" s="77">
        <f t="shared" si="2"/>
        <v>44698</v>
      </c>
      <c r="BJ4" s="77">
        <f>BI4+6</f>
        <v>44704</v>
      </c>
      <c r="BK4" s="77">
        <f>BJ4+8</f>
        <v>44712</v>
      </c>
      <c r="BL4" s="77">
        <f t="shared" si="2"/>
        <v>44719</v>
      </c>
      <c r="BM4" s="77">
        <f t="shared" si="2"/>
        <v>44726</v>
      </c>
      <c r="BN4" s="77">
        <f t="shared" si="2"/>
        <v>44733</v>
      </c>
      <c r="BO4" s="77">
        <f t="shared" si="2"/>
        <v>44740</v>
      </c>
      <c r="BP4" s="77">
        <f t="shared" si="2"/>
        <v>44747</v>
      </c>
      <c r="BQ4" s="77">
        <f t="shared" si="2"/>
        <v>44754</v>
      </c>
      <c r="BR4" s="77">
        <f t="shared" si="2"/>
        <v>44761</v>
      </c>
      <c r="BS4" s="77">
        <f>BR4+6</f>
        <v>44767</v>
      </c>
      <c r="BT4" s="77">
        <f>BS4+8</f>
        <v>44775</v>
      </c>
      <c r="BU4" s="77">
        <f t="shared" si="2"/>
        <v>44782</v>
      </c>
      <c r="BV4" s="77">
        <f t="shared" si="2"/>
        <v>44789</v>
      </c>
      <c r="BW4" s="77">
        <f t="shared" si="2"/>
        <v>44796</v>
      </c>
      <c r="BX4" s="77">
        <f t="shared" si="2"/>
        <v>44803</v>
      </c>
      <c r="BY4" s="77">
        <f t="shared" si="2"/>
        <v>44810</v>
      </c>
      <c r="BZ4" s="77">
        <f>BY4+7</f>
        <v>44817</v>
      </c>
      <c r="CA4" s="77">
        <f t="shared" si="2"/>
        <v>44824</v>
      </c>
      <c r="CB4" s="77">
        <f t="shared" si="2"/>
        <v>44831</v>
      </c>
      <c r="CC4" s="77">
        <f t="shared" si="2"/>
        <v>44838</v>
      </c>
      <c r="CD4" s="77">
        <f t="shared" si="2"/>
        <v>44845</v>
      </c>
      <c r="CE4" s="77">
        <f t="shared" si="2"/>
        <v>44852</v>
      </c>
      <c r="CF4" s="77">
        <f t="shared" si="2"/>
        <v>44859</v>
      </c>
      <c r="CG4" s="77">
        <f t="shared" si="2"/>
        <v>44866</v>
      </c>
      <c r="CI4" s="76" t="s">
        <v>43</v>
      </c>
      <c r="CJ4" s="72">
        <f>C4</f>
        <v>44677</v>
      </c>
      <c r="CK4" s="73">
        <f>CJ4+7</f>
        <v>44684</v>
      </c>
      <c r="CL4" s="73">
        <f>CK4+7</f>
        <v>44691</v>
      </c>
      <c r="CM4" s="73">
        <f>CL4+7</f>
        <v>44698</v>
      </c>
      <c r="CN4" s="73">
        <f>CM4+6</f>
        <v>44704</v>
      </c>
      <c r="CO4" s="73">
        <f>CN4+8</f>
        <v>44712</v>
      </c>
      <c r="CP4" s="73">
        <f t="shared" ref="CP4" si="3">CO4+7</f>
        <v>44719</v>
      </c>
      <c r="CQ4" s="73">
        <f t="shared" ref="CQ4" si="4">CP4+7</f>
        <v>44726</v>
      </c>
      <c r="CR4" s="73">
        <f>CQ4+7</f>
        <v>44733</v>
      </c>
      <c r="CS4" s="73">
        <f>CR4+7</f>
        <v>44740</v>
      </c>
      <c r="CT4" s="73">
        <f>CS4+7</f>
        <v>44747</v>
      </c>
      <c r="CU4" s="73">
        <f t="shared" ref="CU4" si="5">CT4+7</f>
        <v>44754</v>
      </c>
      <c r="CV4" s="190">
        <f t="shared" ref="CV4" si="6">CU4+7</f>
        <v>44761</v>
      </c>
      <c r="CW4" s="204">
        <f>CV4+6</f>
        <v>44767</v>
      </c>
      <c r="CX4" s="196">
        <f>CW4+8</f>
        <v>44775</v>
      </c>
      <c r="CY4" s="73">
        <f t="shared" ref="CY4" si="7">CX4+7</f>
        <v>44782</v>
      </c>
      <c r="CZ4" s="73">
        <f t="shared" ref="CZ4" si="8">CY4+7</f>
        <v>44789</v>
      </c>
      <c r="DA4" s="73">
        <f t="shared" ref="DA4" si="9">CZ4+7</f>
        <v>44796</v>
      </c>
      <c r="DB4" s="73">
        <f t="shared" ref="DB4" si="10">DA4+7</f>
        <v>44803</v>
      </c>
      <c r="DC4" s="73">
        <f t="shared" ref="DC4" si="11">DB4+7</f>
        <v>44810</v>
      </c>
      <c r="DD4" s="73">
        <f>DC4+7</f>
        <v>44817</v>
      </c>
      <c r="DE4" s="73">
        <f t="shared" ref="DE4" si="12">DD4+7</f>
        <v>44824</v>
      </c>
      <c r="DF4" s="73">
        <f t="shared" ref="DF4" si="13">DE4+7</f>
        <v>44831</v>
      </c>
      <c r="DG4" s="73">
        <f t="shared" ref="DG4" si="14">DF4+7</f>
        <v>44838</v>
      </c>
      <c r="DH4" s="73">
        <f t="shared" ref="DH4" si="15">DG4+7</f>
        <v>44845</v>
      </c>
      <c r="DI4" s="73">
        <f t="shared" ref="DI4" si="16">DH4+7</f>
        <v>44852</v>
      </c>
      <c r="DJ4" s="73">
        <f>DI4+7</f>
        <v>44859</v>
      </c>
      <c r="DK4" s="73">
        <f t="shared" ref="DK4" si="17">DJ4+7</f>
        <v>44866</v>
      </c>
      <c r="DL4" s="92">
        <f>AE4</f>
        <v>44684</v>
      </c>
      <c r="DM4" s="92">
        <f>DL4+7</f>
        <v>44691</v>
      </c>
      <c r="DN4" s="92">
        <f t="shared" ref="DN4:EL4" si="18">DM4+7</f>
        <v>44698</v>
      </c>
      <c r="DO4" s="74">
        <f>DN4+6</f>
        <v>44704</v>
      </c>
      <c r="DP4" s="74">
        <f>DO4+8</f>
        <v>44712</v>
      </c>
      <c r="DQ4" s="74">
        <f t="shared" si="18"/>
        <v>44719</v>
      </c>
      <c r="DR4" s="74">
        <f t="shared" si="18"/>
        <v>44726</v>
      </c>
      <c r="DS4" s="74">
        <f t="shared" si="18"/>
        <v>44733</v>
      </c>
      <c r="DT4" s="74">
        <f t="shared" si="18"/>
        <v>44740</v>
      </c>
      <c r="DU4" s="74">
        <f t="shared" si="18"/>
        <v>44747</v>
      </c>
      <c r="DV4" s="74">
        <f t="shared" si="18"/>
        <v>44754</v>
      </c>
      <c r="DW4" s="74">
        <f t="shared" si="18"/>
        <v>44761</v>
      </c>
      <c r="DX4" s="74">
        <f>DW4+6</f>
        <v>44767</v>
      </c>
      <c r="DY4" s="74">
        <f>DX4+8</f>
        <v>44775</v>
      </c>
      <c r="DZ4" s="74">
        <f t="shared" si="18"/>
        <v>44782</v>
      </c>
      <c r="EA4" s="74">
        <f t="shared" si="18"/>
        <v>44789</v>
      </c>
      <c r="EB4" s="74">
        <f t="shared" si="18"/>
        <v>44796</v>
      </c>
      <c r="EC4" s="74">
        <f t="shared" si="18"/>
        <v>44803</v>
      </c>
      <c r="ED4" s="74">
        <f t="shared" si="18"/>
        <v>44810</v>
      </c>
      <c r="EE4" s="74">
        <f>ED4+7</f>
        <v>44817</v>
      </c>
      <c r="EF4" s="74">
        <f t="shared" si="18"/>
        <v>44824</v>
      </c>
      <c r="EG4" s="74">
        <f t="shared" si="18"/>
        <v>44831</v>
      </c>
      <c r="EH4" s="74">
        <f t="shared" si="18"/>
        <v>44838</v>
      </c>
      <c r="EI4" s="74">
        <f t="shared" si="18"/>
        <v>44845</v>
      </c>
      <c r="EJ4" s="74">
        <f t="shared" si="18"/>
        <v>44852</v>
      </c>
      <c r="EK4" s="74">
        <f t="shared" si="18"/>
        <v>44859</v>
      </c>
      <c r="EL4" s="74">
        <f t="shared" si="18"/>
        <v>44866</v>
      </c>
      <c r="EM4" s="77">
        <f>BF4</f>
        <v>44677</v>
      </c>
      <c r="EN4" s="77">
        <f>EM4+7</f>
        <v>44684</v>
      </c>
      <c r="EO4" s="77">
        <f t="shared" ref="EO4:FN4" si="19">EN4+7</f>
        <v>44691</v>
      </c>
      <c r="EP4" s="77">
        <f t="shared" si="19"/>
        <v>44698</v>
      </c>
      <c r="EQ4" s="77">
        <f>EP4+6</f>
        <v>44704</v>
      </c>
      <c r="ER4" s="77">
        <f>EQ4+8</f>
        <v>44712</v>
      </c>
      <c r="ES4" s="77">
        <f t="shared" si="19"/>
        <v>44719</v>
      </c>
      <c r="ET4" s="77">
        <f t="shared" si="19"/>
        <v>44726</v>
      </c>
      <c r="EU4" s="77">
        <f t="shared" si="19"/>
        <v>44733</v>
      </c>
      <c r="EV4" s="77">
        <f t="shared" si="19"/>
        <v>44740</v>
      </c>
      <c r="EW4" s="77">
        <f t="shared" si="19"/>
        <v>44747</v>
      </c>
      <c r="EX4" s="77">
        <f t="shared" si="19"/>
        <v>44754</v>
      </c>
      <c r="EY4" s="77">
        <f t="shared" si="19"/>
        <v>44761</v>
      </c>
      <c r="EZ4" s="77">
        <f>EY4+6</f>
        <v>44767</v>
      </c>
      <c r="FA4" s="77">
        <f>EZ4+8</f>
        <v>44775</v>
      </c>
      <c r="FB4" s="77">
        <f t="shared" si="19"/>
        <v>44782</v>
      </c>
      <c r="FC4" s="77">
        <f t="shared" si="19"/>
        <v>44789</v>
      </c>
      <c r="FD4" s="77">
        <f t="shared" si="19"/>
        <v>44796</v>
      </c>
      <c r="FE4" s="77">
        <f t="shared" si="19"/>
        <v>44803</v>
      </c>
      <c r="FF4" s="77">
        <f t="shared" si="19"/>
        <v>44810</v>
      </c>
      <c r="FG4" s="77">
        <f>FF4+7</f>
        <v>44817</v>
      </c>
      <c r="FH4" s="77">
        <f t="shared" si="19"/>
        <v>44824</v>
      </c>
      <c r="FI4" s="77">
        <f t="shared" si="19"/>
        <v>44831</v>
      </c>
      <c r="FJ4" s="77">
        <f t="shared" si="19"/>
        <v>44838</v>
      </c>
      <c r="FK4" s="77">
        <f t="shared" si="19"/>
        <v>44845</v>
      </c>
      <c r="FL4" s="77">
        <f t="shared" si="19"/>
        <v>44852</v>
      </c>
      <c r="FM4" s="77">
        <f t="shared" si="19"/>
        <v>44859</v>
      </c>
      <c r="FN4" s="77">
        <f t="shared" si="19"/>
        <v>44866</v>
      </c>
    </row>
    <row r="5" spans="2:171" s="75" customFormat="1" ht="15.75" customHeight="1" thickBot="1" x14ac:dyDescent="0.3">
      <c r="B5" s="234" t="s">
        <v>107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6"/>
      <c r="CI5" s="221" t="s">
        <v>15</v>
      </c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22"/>
      <c r="ES5" s="222"/>
      <c r="ET5" s="222"/>
      <c r="EU5" s="222"/>
      <c r="EV5" s="222"/>
      <c r="EW5" s="222"/>
      <c r="EX5" s="222"/>
      <c r="EY5" s="222"/>
      <c r="EZ5" s="222"/>
      <c r="FA5" s="222"/>
      <c r="FB5" s="222"/>
      <c r="FC5" s="222"/>
      <c r="FD5" s="222"/>
      <c r="FE5" s="222"/>
      <c r="FF5" s="222"/>
      <c r="FG5" s="222"/>
      <c r="FH5" s="222"/>
      <c r="FI5" s="222"/>
      <c r="FJ5" s="222"/>
      <c r="FK5" s="222"/>
      <c r="FL5" s="222"/>
      <c r="FM5" s="222"/>
      <c r="FN5" s="223"/>
    </row>
    <row r="6" spans="2:171" s="132" customFormat="1" x14ac:dyDescent="0.25">
      <c r="B6" s="136" t="s">
        <v>108</v>
      </c>
      <c r="C6" s="137">
        <v>7.2</v>
      </c>
      <c r="D6" s="137">
        <v>14</v>
      </c>
      <c r="E6" s="137">
        <v>37</v>
      </c>
      <c r="F6" s="137">
        <v>99</v>
      </c>
      <c r="G6" s="137">
        <v>120</v>
      </c>
      <c r="H6" s="137">
        <v>172</v>
      </c>
      <c r="I6" s="137">
        <v>204</v>
      </c>
      <c r="J6" s="137">
        <v>248</v>
      </c>
      <c r="K6" s="137">
        <v>299</v>
      </c>
      <c r="L6" s="137">
        <v>367</v>
      </c>
      <c r="M6" s="137">
        <v>416</v>
      </c>
      <c r="N6" s="137">
        <v>466</v>
      </c>
      <c r="O6" s="137">
        <v>531</v>
      </c>
      <c r="P6" s="137">
        <v>599</v>
      </c>
      <c r="Q6" s="137">
        <v>671</v>
      </c>
      <c r="R6" s="137">
        <v>722</v>
      </c>
      <c r="S6" s="137">
        <v>777</v>
      </c>
      <c r="T6" s="137">
        <v>845</v>
      </c>
      <c r="U6" s="137">
        <v>902</v>
      </c>
      <c r="V6" s="137">
        <v>941</v>
      </c>
      <c r="W6" s="137">
        <v>1000</v>
      </c>
      <c r="X6" s="137">
        <v>1024</v>
      </c>
      <c r="Y6" s="137">
        <v>1040</v>
      </c>
      <c r="Z6" s="137">
        <v>1052</v>
      </c>
      <c r="AA6" s="137">
        <v>1061</v>
      </c>
      <c r="AB6" s="137">
        <v>1065</v>
      </c>
      <c r="AC6" s="137">
        <v>1088</v>
      </c>
      <c r="AD6" s="137">
        <v>1096</v>
      </c>
      <c r="AE6" s="138">
        <f>D6-C6</f>
        <v>6.8</v>
      </c>
      <c r="AF6" s="138">
        <f t="shared" ref="AF6:BE7" si="20">E6-D6</f>
        <v>23</v>
      </c>
      <c r="AG6" s="138">
        <f t="shared" si="20"/>
        <v>62</v>
      </c>
      <c r="AH6" s="138">
        <f t="shared" si="20"/>
        <v>21</v>
      </c>
      <c r="AI6" s="138">
        <f t="shared" si="20"/>
        <v>52</v>
      </c>
      <c r="AJ6" s="138">
        <f t="shared" si="20"/>
        <v>32</v>
      </c>
      <c r="AK6" s="138">
        <f t="shared" si="20"/>
        <v>44</v>
      </c>
      <c r="AL6" s="138">
        <f t="shared" si="20"/>
        <v>51</v>
      </c>
      <c r="AM6" s="138">
        <f t="shared" si="20"/>
        <v>68</v>
      </c>
      <c r="AN6" s="138">
        <f t="shared" si="20"/>
        <v>49</v>
      </c>
      <c r="AO6" s="138">
        <f t="shared" si="20"/>
        <v>50</v>
      </c>
      <c r="AP6" s="138">
        <f t="shared" si="20"/>
        <v>65</v>
      </c>
      <c r="AQ6" s="138">
        <f t="shared" si="20"/>
        <v>68</v>
      </c>
      <c r="AR6" s="138">
        <f t="shared" si="20"/>
        <v>72</v>
      </c>
      <c r="AS6" s="138">
        <f t="shared" si="20"/>
        <v>51</v>
      </c>
      <c r="AT6" s="138">
        <f t="shared" si="20"/>
        <v>55</v>
      </c>
      <c r="AU6" s="138">
        <f t="shared" si="20"/>
        <v>68</v>
      </c>
      <c r="AV6" s="138">
        <f t="shared" si="20"/>
        <v>57</v>
      </c>
      <c r="AW6" s="138">
        <f t="shared" si="20"/>
        <v>39</v>
      </c>
      <c r="AX6" s="138">
        <f t="shared" si="20"/>
        <v>59</v>
      </c>
      <c r="AY6" s="138">
        <f t="shared" si="20"/>
        <v>24</v>
      </c>
      <c r="AZ6" s="138">
        <f t="shared" si="20"/>
        <v>16</v>
      </c>
      <c r="BA6" s="138">
        <f t="shared" si="20"/>
        <v>12</v>
      </c>
      <c r="BB6" s="138">
        <f t="shared" si="20"/>
        <v>9</v>
      </c>
      <c r="BC6" s="138">
        <f t="shared" si="20"/>
        <v>4</v>
      </c>
      <c r="BD6" s="138">
        <f t="shared" si="20"/>
        <v>23</v>
      </c>
      <c r="BE6" s="138">
        <f t="shared" si="20"/>
        <v>8</v>
      </c>
      <c r="BF6" s="227">
        <f>AVERAGE(C6:C7)</f>
        <v>7.85</v>
      </c>
      <c r="BG6" s="227">
        <f>AVERAGE(D6:D7)</f>
        <v>15</v>
      </c>
      <c r="BH6" s="227">
        <f t="shared" ref="BH6:BK6" si="21">AVERAGE(E6:E7)</f>
        <v>39</v>
      </c>
      <c r="BI6" s="227">
        <f t="shared" si="21"/>
        <v>102</v>
      </c>
      <c r="BJ6" s="227">
        <f t="shared" si="21"/>
        <v>122.5</v>
      </c>
      <c r="BK6" s="227">
        <f t="shared" si="21"/>
        <v>174</v>
      </c>
      <c r="BL6" s="227">
        <f t="shared" ref="BL6" si="22">AVERAGE(I6:I7)</f>
        <v>207</v>
      </c>
      <c r="BM6" s="227">
        <f t="shared" ref="BM6" si="23">AVERAGE(J6:J7)</f>
        <v>250</v>
      </c>
      <c r="BN6" s="227">
        <f t="shared" ref="BN6" si="24">AVERAGE(K6:K7)</f>
        <v>300</v>
      </c>
      <c r="BO6" s="227">
        <f t="shared" ref="BO6" si="25">AVERAGE(L6:L7)</f>
        <v>367</v>
      </c>
      <c r="BP6" s="227">
        <f t="shared" ref="BP6" si="26">AVERAGE(M6:M7)</f>
        <v>415</v>
      </c>
      <c r="BQ6" s="227">
        <f t="shared" ref="BQ6" si="27">AVERAGE(N6:N7)</f>
        <v>463.5</v>
      </c>
      <c r="BR6" s="227">
        <f t="shared" ref="BR6" si="28">AVERAGE(O6:O7)</f>
        <v>528</v>
      </c>
      <c r="BS6" s="227">
        <f t="shared" ref="BS6" si="29">AVERAGE(P6:P7)</f>
        <v>595</v>
      </c>
      <c r="BT6" s="227">
        <f t="shared" ref="BT6" si="30">AVERAGE(Q6:Q7)</f>
        <v>667.5</v>
      </c>
      <c r="BU6" s="227">
        <f t="shared" ref="BU6" si="31">AVERAGE(R6:R7)</f>
        <v>718.5</v>
      </c>
      <c r="BV6" s="227">
        <f t="shared" ref="BV6" si="32">AVERAGE(S6:S7)</f>
        <v>773.5</v>
      </c>
      <c r="BW6" s="227">
        <f t="shared" ref="BW6" si="33">AVERAGE(T6:T7)</f>
        <v>841.5</v>
      </c>
      <c r="BX6" s="227">
        <f t="shared" ref="BX6" si="34">AVERAGE(U6:U7)</f>
        <v>899</v>
      </c>
      <c r="BY6" s="227">
        <f t="shared" ref="BY6" si="35">AVERAGE(V6:V7)</f>
        <v>938.5</v>
      </c>
      <c r="BZ6" s="227">
        <f t="shared" ref="BZ6" si="36">AVERAGE(W6:W7)</f>
        <v>998</v>
      </c>
      <c r="CA6" s="227">
        <f t="shared" ref="CA6" si="37">AVERAGE(X6:X7)</f>
        <v>1022</v>
      </c>
      <c r="CB6" s="227">
        <f t="shared" ref="CB6" si="38">AVERAGE(Y6:Y7)</f>
        <v>1038.5</v>
      </c>
      <c r="CC6" s="227">
        <f t="shared" ref="CC6" si="39">AVERAGE(Z6:Z7)</f>
        <v>1050.5</v>
      </c>
      <c r="CD6" s="227">
        <f t="shared" ref="CD6" si="40">AVERAGE(AA6:AA7)</f>
        <v>1060</v>
      </c>
      <c r="CE6" s="227">
        <f t="shared" ref="CE6" si="41">AVERAGE(AB6:AB7)</f>
        <v>1064</v>
      </c>
      <c r="CF6" s="227">
        <f t="shared" ref="CF6" si="42">AVERAGE(AC6:AC7)</f>
        <v>1088</v>
      </c>
      <c r="CG6" s="232">
        <f t="shared" ref="CG6" si="43">AVERAGE(AD6:AD7)</f>
        <v>1096</v>
      </c>
      <c r="CI6" s="33" t="s">
        <v>16</v>
      </c>
      <c r="CJ6" s="14">
        <v>7.1</v>
      </c>
      <c r="CK6" s="38">
        <v>19</v>
      </c>
      <c r="CL6" s="38">
        <v>38</v>
      </c>
      <c r="CM6" s="16">
        <v>94</v>
      </c>
      <c r="CN6" s="15">
        <v>123</v>
      </c>
      <c r="CO6" s="15">
        <v>167</v>
      </c>
      <c r="CP6" s="15">
        <v>205</v>
      </c>
      <c r="CQ6" s="15">
        <v>251</v>
      </c>
      <c r="CR6" s="15">
        <v>295</v>
      </c>
      <c r="CS6" s="16">
        <v>363</v>
      </c>
      <c r="CT6" s="29">
        <v>423</v>
      </c>
      <c r="CU6" s="29">
        <v>483</v>
      </c>
      <c r="CV6" s="191">
        <v>560</v>
      </c>
      <c r="CW6" s="60">
        <v>635</v>
      </c>
      <c r="CX6" s="208">
        <v>718</v>
      </c>
      <c r="CY6" s="29">
        <v>784</v>
      </c>
      <c r="CZ6" s="29">
        <v>845</v>
      </c>
      <c r="DA6" s="29">
        <v>921</v>
      </c>
      <c r="DB6" s="29">
        <v>984</v>
      </c>
      <c r="DC6" s="29">
        <v>1025</v>
      </c>
      <c r="DD6" s="120">
        <v>1093</v>
      </c>
      <c r="DE6" s="120">
        <v>1110</v>
      </c>
      <c r="DF6" s="29">
        <v>1125</v>
      </c>
      <c r="DG6" s="29">
        <v>1136</v>
      </c>
      <c r="DH6" s="29">
        <v>1146</v>
      </c>
      <c r="DI6" s="29">
        <v>1155</v>
      </c>
      <c r="DJ6" s="120">
        <v>1171</v>
      </c>
      <c r="DK6" s="29">
        <v>1182</v>
      </c>
      <c r="DL6" s="82">
        <f>CK6-CJ6</f>
        <v>11.9</v>
      </c>
      <c r="DM6" s="82">
        <f t="shared" ref="DM6:DM8" si="44">CL6-CK6</f>
        <v>19</v>
      </c>
      <c r="DN6" s="82">
        <f t="shared" ref="DN6:DN8" si="45">CM6-CL6</f>
        <v>56</v>
      </c>
      <c r="DO6" s="82">
        <f t="shared" ref="DO6:DO8" si="46">CN6-CM6</f>
        <v>29</v>
      </c>
      <c r="DP6" s="82">
        <f t="shared" ref="DP6:DP8" si="47">CO6-CN6</f>
        <v>44</v>
      </c>
      <c r="DQ6" s="82">
        <f t="shared" ref="DQ6:DQ8" si="48">CP6-CO6</f>
        <v>38</v>
      </c>
      <c r="DR6" s="82">
        <f t="shared" ref="DR6:DR8" si="49">CQ6-CP6</f>
        <v>46</v>
      </c>
      <c r="DS6" s="82">
        <f t="shared" ref="DS6:DS8" si="50">CR6-CQ6</f>
        <v>44</v>
      </c>
      <c r="DT6" s="82">
        <f t="shared" ref="DT6:DT8" si="51">CS6-CR6</f>
        <v>68</v>
      </c>
      <c r="DU6" s="82">
        <f t="shared" ref="DU6:DU8" si="52">CT6-CS6</f>
        <v>60</v>
      </c>
      <c r="DV6" s="82">
        <f t="shared" ref="DV6:DV8" si="53">CU6-CT6</f>
        <v>60</v>
      </c>
      <c r="DW6" s="82">
        <f t="shared" ref="DW6:DW8" si="54">CV6-CU6</f>
        <v>77</v>
      </c>
      <c r="DX6" s="82">
        <f t="shared" ref="DX6:DX8" si="55">CW6-CV6</f>
        <v>75</v>
      </c>
      <c r="DY6" s="82">
        <f t="shared" ref="DY6:DY8" si="56">CX6-CW6</f>
        <v>83</v>
      </c>
      <c r="DZ6" s="82">
        <f t="shared" ref="DZ6:DZ8" si="57">CY6-CX6</f>
        <v>66</v>
      </c>
      <c r="EA6" s="82">
        <f t="shared" ref="EA6:EA8" si="58">CZ6-CY6</f>
        <v>61</v>
      </c>
      <c r="EB6" s="82">
        <f t="shared" ref="EB6:EB8" si="59">DA6-CZ6</f>
        <v>76</v>
      </c>
      <c r="EC6" s="82">
        <f t="shared" ref="EC6:EC8" si="60">DB6-DA6</f>
        <v>63</v>
      </c>
      <c r="ED6" s="82">
        <f t="shared" ref="ED6:ED8" si="61">DC6-DB6</f>
        <v>41</v>
      </c>
      <c r="EE6" s="90">
        <f t="shared" ref="EE6:EE8" si="62">DD6-DC6</f>
        <v>68</v>
      </c>
      <c r="EF6" s="90">
        <f t="shared" ref="EF6:EF8" si="63">DE6-DD6</f>
        <v>17</v>
      </c>
      <c r="EG6" s="90">
        <f t="shared" ref="EG6:EG8" si="64">DF6-DE6</f>
        <v>15</v>
      </c>
      <c r="EH6" s="90">
        <f t="shared" ref="EH6:EH8" si="65">DG6-DF6</f>
        <v>11</v>
      </c>
      <c r="EI6" s="82">
        <f t="shared" ref="EI6:EI8" si="66">DH6-DG6</f>
        <v>10</v>
      </c>
      <c r="EJ6" s="82">
        <f t="shared" ref="EJ6:EJ8" si="67">DI6-DH6</f>
        <v>9</v>
      </c>
      <c r="EK6" s="82">
        <f t="shared" ref="EK6:EK8" si="68">DJ6-DI6</f>
        <v>16</v>
      </c>
      <c r="EL6" s="82">
        <f t="shared" ref="EL6:EL8" si="69">DK6-DJ6</f>
        <v>11</v>
      </c>
      <c r="EM6" s="229">
        <f>AVERAGE(CJ6:CJ8)</f>
        <v>10.266666666666666</v>
      </c>
      <c r="EN6" s="229">
        <f t="shared" ref="EN6:FN6" si="70">AVERAGE(CK6:CK8)</f>
        <v>18.666666666666668</v>
      </c>
      <c r="EO6" s="229">
        <f t="shared" si="70"/>
        <v>37.666666666666664</v>
      </c>
      <c r="EP6" s="229">
        <f t="shared" si="70"/>
        <v>92.333333333333329</v>
      </c>
      <c r="EQ6" s="229">
        <f t="shared" si="70"/>
        <v>122</v>
      </c>
      <c r="ER6" s="229">
        <f t="shared" si="70"/>
        <v>167.33333333333334</v>
      </c>
      <c r="ES6" s="229">
        <f t="shared" si="70"/>
        <v>207</v>
      </c>
      <c r="ET6" s="229">
        <f t="shared" si="70"/>
        <v>254.33333333333334</v>
      </c>
      <c r="EU6" s="229">
        <f t="shared" si="70"/>
        <v>300.33333333333331</v>
      </c>
      <c r="EV6" s="229">
        <f t="shared" si="70"/>
        <v>370.33333333333331</v>
      </c>
      <c r="EW6" s="229">
        <f t="shared" si="70"/>
        <v>432</v>
      </c>
      <c r="EX6" s="229">
        <f t="shared" si="70"/>
        <v>495.33333333333331</v>
      </c>
      <c r="EY6" s="229">
        <f t="shared" si="70"/>
        <v>572.33333333333337</v>
      </c>
      <c r="EZ6" s="229">
        <f t="shared" si="70"/>
        <v>650</v>
      </c>
      <c r="FA6" s="229">
        <f t="shared" si="70"/>
        <v>734.33333333333337</v>
      </c>
      <c r="FB6" s="229">
        <f t="shared" si="70"/>
        <v>802.66666666666663</v>
      </c>
      <c r="FC6" s="229">
        <f t="shared" si="70"/>
        <v>865</v>
      </c>
      <c r="FD6" s="229">
        <f t="shared" si="70"/>
        <v>943</v>
      </c>
      <c r="FE6" s="229">
        <f t="shared" si="70"/>
        <v>1009</v>
      </c>
      <c r="FF6" s="229">
        <f t="shared" si="70"/>
        <v>1053.6666666666667</v>
      </c>
      <c r="FG6" s="229">
        <f t="shared" si="70"/>
        <v>1122</v>
      </c>
      <c r="FH6" s="229">
        <f t="shared" si="70"/>
        <v>1141.3333333333333</v>
      </c>
      <c r="FI6" s="229">
        <f t="shared" si="70"/>
        <v>1159.6666666666667</v>
      </c>
      <c r="FJ6" s="229">
        <f t="shared" si="70"/>
        <v>1172.3333333333333</v>
      </c>
      <c r="FK6" s="229">
        <f t="shared" si="70"/>
        <v>1183.3333333333333</v>
      </c>
      <c r="FL6" s="229">
        <f t="shared" si="70"/>
        <v>1193.6666666666667</v>
      </c>
      <c r="FM6" s="229">
        <f t="shared" si="70"/>
        <v>1210</v>
      </c>
      <c r="FN6" s="229">
        <f t="shared" si="70"/>
        <v>1221.3333333333333</v>
      </c>
    </row>
    <row r="7" spans="2:171" s="132" customFormat="1" ht="15.75" customHeight="1" thickBot="1" x14ac:dyDescent="0.3">
      <c r="B7" s="133" t="s">
        <v>109</v>
      </c>
      <c r="C7" s="134">
        <v>8.5</v>
      </c>
      <c r="D7" s="134">
        <v>16</v>
      </c>
      <c r="E7" s="134">
        <v>41</v>
      </c>
      <c r="F7" s="134">
        <v>105</v>
      </c>
      <c r="G7" s="134">
        <v>125</v>
      </c>
      <c r="H7" s="134">
        <v>176</v>
      </c>
      <c r="I7" s="134">
        <v>210</v>
      </c>
      <c r="J7" s="134">
        <v>252</v>
      </c>
      <c r="K7" s="134">
        <v>301</v>
      </c>
      <c r="L7" s="134">
        <v>367</v>
      </c>
      <c r="M7" s="134">
        <v>414</v>
      </c>
      <c r="N7" s="134">
        <v>461</v>
      </c>
      <c r="O7" s="134">
        <v>525</v>
      </c>
      <c r="P7" s="134">
        <v>591</v>
      </c>
      <c r="Q7" s="134">
        <v>664</v>
      </c>
      <c r="R7" s="134">
        <v>715</v>
      </c>
      <c r="S7" s="134">
        <v>770</v>
      </c>
      <c r="T7" s="134">
        <v>838</v>
      </c>
      <c r="U7" s="134">
        <v>896</v>
      </c>
      <c r="V7" s="134">
        <v>936</v>
      </c>
      <c r="W7" s="134">
        <v>996</v>
      </c>
      <c r="X7" s="134">
        <v>1020</v>
      </c>
      <c r="Y7" s="134">
        <v>1037</v>
      </c>
      <c r="Z7" s="134">
        <v>1049</v>
      </c>
      <c r="AA7" s="134">
        <v>1059</v>
      </c>
      <c r="AB7" s="134">
        <v>1063</v>
      </c>
      <c r="AC7" s="134">
        <v>1088</v>
      </c>
      <c r="AD7" s="134">
        <v>1096</v>
      </c>
      <c r="AE7" s="135">
        <f>D7-C7</f>
        <v>7.5</v>
      </c>
      <c r="AF7" s="135">
        <f t="shared" si="20"/>
        <v>25</v>
      </c>
      <c r="AG7" s="135">
        <f t="shared" si="20"/>
        <v>64</v>
      </c>
      <c r="AH7" s="135">
        <f t="shared" si="20"/>
        <v>20</v>
      </c>
      <c r="AI7" s="135">
        <f t="shared" si="20"/>
        <v>51</v>
      </c>
      <c r="AJ7" s="135">
        <f t="shared" si="20"/>
        <v>34</v>
      </c>
      <c r="AK7" s="135">
        <f t="shared" si="20"/>
        <v>42</v>
      </c>
      <c r="AL7" s="135">
        <f t="shared" si="20"/>
        <v>49</v>
      </c>
      <c r="AM7" s="135">
        <f t="shared" si="20"/>
        <v>66</v>
      </c>
      <c r="AN7" s="135">
        <f t="shared" si="20"/>
        <v>47</v>
      </c>
      <c r="AO7" s="135">
        <f t="shared" si="20"/>
        <v>47</v>
      </c>
      <c r="AP7" s="135">
        <f t="shared" si="20"/>
        <v>64</v>
      </c>
      <c r="AQ7" s="135">
        <f t="shared" si="20"/>
        <v>66</v>
      </c>
      <c r="AR7" s="135">
        <f t="shared" si="20"/>
        <v>73</v>
      </c>
      <c r="AS7" s="135">
        <f t="shared" si="20"/>
        <v>51</v>
      </c>
      <c r="AT7" s="135">
        <f t="shared" si="20"/>
        <v>55</v>
      </c>
      <c r="AU7" s="135">
        <f t="shared" si="20"/>
        <v>68</v>
      </c>
      <c r="AV7" s="135">
        <f t="shared" si="20"/>
        <v>58</v>
      </c>
      <c r="AW7" s="135">
        <f t="shared" si="20"/>
        <v>40</v>
      </c>
      <c r="AX7" s="135">
        <f t="shared" si="20"/>
        <v>60</v>
      </c>
      <c r="AY7" s="135">
        <f t="shared" si="20"/>
        <v>24</v>
      </c>
      <c r="AZ7" s="135">
        <f t="shared" si="20"/>
        <v>17</v>
      </c>
      <c r="BA7" s="135">
        <f t="shared" si="20"/>
        <v>12</v>
      </c>
      <c r="BB7" s="135">
        <f t="shared" si="20"/>
        <v>10</v>
      </c>
      <c r="BC7" s="135">
        <f t="shared" si="20"/>
        <v>4</v>
      </c>
      <c r="BD7" s="135">
        <f t="shared" si="20"/>
        <v>25</v>
      </c>
      <c r="BE7" s="135">
        <f t="shared" si="20"/>
        <v>8</v>
      </c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33"/>
      <c r="CI7" s="70" t="s">
        <v>65</v>
      </c>
      <c r="CJ7" s="3">
        <v>7.8</v>
      </c>
      <c r="CK7" s="22">
        <v>21</v>
      </c>
      <c r="CL7" s="22">
        <v>41</v>
      </c>
      <c r="CM7" s="10">
        <v>99</v>
      </c>
      <c r="CN7" s="7">
        <v>130</v>
      </c>
      <c r="CO7" s="7">
        <v>176</v>
      </c>
      <c r="CP7" s="7">
        <v>216</v>
      </c>
      <c r="CQ7" s="7">
        <v>261</v>
      </c>
      <c r="CR7" s="7">
        <v>306</v>
      </c>
      <c r="CS7" s="10">
        <v>376</v>
      </c>
      <c r="CT7" s="6">
        <v>435</v>
      </c>
      <c r="CU7" s="6">
        <v>495</v>
      </c>
      <c r="CV7" s="67">
        <v>568</v>
      </c>
      <c r="CW7" s="60">
        <v>641</v>
      </c>
      <c r="CX7" s="197">
        <v>718</v>
      </c>
      <c r="CY7" s="6">
        <v>783</v>
      </c>
      <c r="CZ7" s="6">
        <v>842</v>
      </c>
      <c r="DA7" s="6">
        <v>917</v>
      </c>
      <c r="DB7" s="6">
        <v>982</v>
      </c>
      <c r="DC7" s="6">
        <v>1022</v>
      </c>
      <c r="DD7" s="60">
        <v>1088</v>
      </c>
      <c r="DE7" s="60">
        <v>1105</v>
      </c>
      <c r="DF7" s="6">
        <v>1123</v>
      </c>
      <c r="DG7" s="6">
        <v>1136</v>
      </c>
      <c r="DH7" s="6">
        <v>1148</v>
      </c>
      <c r="DI7" s="6">
        <v>1158</v>
      </c>
      <c r="DJ7" s="60">
        <v>1175</v>
      </c>
      <c r="DK7" s="6">
        <v>1186</v>
      </c>
      <c r="DL7" s="83">
        <f t="shared" ref="DL7:DL8" si="71">CK7-CJ7</f>
        <v>13.2</v>
      </c>
      <c r="DM7" s="83">
        <f t="shared" si="44"/>
        <v>20</v>
      </c>
      <c r="DN7" s="83">
        <f t="shared" si="45"/>
        <v>58</v>
      </c>
      <c r="DO7" s="83">
        <f t="shared" si="46"/>
        <v>31</v>
      </c>
      <c r="DP7" s="83">
        <f t="shared" si="47"/>
        <v>46</v>
      </c>
      <c r="DQ7" s="83">
        <f t="shared" si="48"/>
        <v>40</v>
      </c>
      <c r="DR7" s="83">
        <f t="shared" si="49"/>
        <v>45</v>
      </c>
      <c r="DS7" s="83">
        <f t="shared" si="50"/>
        <v>45</v>
      </c>
      <c r="DT7" s="83">
        <f t="shared" si="51"/>
        <v>70</v>
      </c>
      <c r="DU7" s="83">
        <f t="shared" si="52"/>
        <v>59</v>
      </c>
      <c r="DV7" s="83">
        <f t="shared" si="53"/>
        <v>60</v>
      </c>
      <c r="DW7" s="83">
        <f t="shared" si="54"/>
        <v>73</v>
      </c>
      <c r="DX7" s="83">
        <f t="shared" si="55"/>
        <v>73</v>
      </c>
      <c r="DY7" s="83">
        <f t="shared" si="56"/>
        <v>77</v>
      </c>
      <c r="DZ7" s="83">
        <f t="shared" si="57"/>
        <v>65</v>
      </c>
      <c r="EA7" s="83">
        <f t="shared" si="58"/>
        <v>59</v>
      </c>
      <c r="EB7" s="83">
        <f t="shared" si="59"/>
        <v>75</v>
      </c>
      <c r="EC7" s="83">
        <f t="shared" si="60"/>
        <v>65</v>
      </c>
      <c r="ED7" s="83">
        <f t="shared" si="61"/>
        <v>40</v>
      </c>
      <c r="EE7" s="90">
        <f t="shared" si="62"/>
        <v>66</v>
      </c>
      <c r="EF7" s="90">
        <f t="shared" si="63"/>
        <v>17</v>
      </c>
      <c r="EG7" s="90">
        <f t="shared" si="64"/>
        <v>18</v>
      </c>
      <c r="EH7" s="90">
        <f t="shared" si="65"/>
        <v>13</v>
      </c>
      <c r="EI7" s="83">
        <f t="shared" si="66"/>
        <v>12</v>
      </c>
      <c r="EJ7" s="83">
        <f t="shared" si="67"/>
        <v>10</v>
      </c>
      <c r="EK7" s="83">
        <f t="shared" si="68"/>
        <v>17</v>
      </c>
      <c r="EL7" s="83">
        <f t="shared" si="69"/>
        <v>11</v>
      </c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</row>
    <row r="8" spans="2:171" ht="14.65" customHeight="1" thickBot="1" x14ac:dyDescent="0.3">
      <c r="B8" s="258" t="s">
        <v>53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22"/>
      <c r="BM8" s="222"/>
      <c r="BN8" s="253"/>
      <c r="BO8" s="222"/>
      <c r="BP8" s="253"/>
      <c r="BQ8" s="253"/>
      <c r="BR8" s="253"/>
      <c r="BS8" s="253"/>
      <c r="BT8" s="253"/>
      <c r="BU8" s="253"/>
      <c r="BV8" s="253"/>
      <c r="BW8" s="253"/>
      <c r="BX8" s="253"/>
      <c r="BY8" s="222"/>
      <c r="BZ8" s="222"/>
      <c r="CA8" s="222"/>
      <c r="CB8" s="222"/>
      <c r="CC8" s="222"/>
      <c r="CD8" s="253"/>
      <c r="CE8" s="253"/>
      <c r="CF8" s="253"/>
      <c r="CG8" s="223"/>
      <c r="CI8" s="36" t="s">
        <v>17</v>
      </c>
      <c r="CJ8" s="5">
        <v>15.9</v>
      </c>
      <c r="CK8" s="27">
        <v>16</v>
      </c>
      <c r="CL8" s="27">
        <v>34</v>
      </c>
      <c r="CM8" s="11">
        <v>84</v>
      </c>
      <c r="CN8" s="8">
        <v>113</v>
      </c>
      <c r="CO8" s="8">
        <v>159</v>
      </c>
      <c r="CP8" s="8">
        <v>200</v>
      </c>
      <c r="CQ8" s="8">
        <v>251</v>
      </c>
      <c r="CR8" s="8">
        <v>300</v>
      </c>
      <c r="CS8" s="11">
        <v>372</v>
      </c>
      <c r="CT8" s="21">
        <v>438</v>
      </c>
      <c r="CU8" s="21">
        <v>508</v>
      </c>
      <c r="CV8" s="192">
        <v>589</v>
      </c>
      <c r="CW8" s="60">
        <v>674</v>
      </c>
      <c r="CX8" s="209">
        <v>767</v>
      </c>
      <c r="CY8" s="21">
        <v>841</v>
      </c>
      <c r="CZ8" s="21">
        <v>908</v>
      </c>
      <c r="DA8" s="21">
        <v>991</v>
      </c>
      <c r="DB8" s="21">
        <v>1061</v>
      </c>
      <c r="DC8" s="21">
        <v>1114</v>
      </c>
      <c r="DD8" s="183">
        <v>1185</v>
      </c>
      <c r="DE8" s="183">
        <v>1209</v>
      </c>
      <c r="DF8" s="21">
        <v>1231</v>
      </c>
      <c r="DG8" s="21">
        <v>1245</v>
      </c>
      <c r="DH8" s="21">
        <v>1256</v>
      </c>
      <c r="DI8" s="21">
        <v>1268</v>
      </c>
      <c r="DJ8" s="183">
        <v>1284</v>
      </c>
      <c r="DK8" s="21">
        <v>1296</v>
      </c>
      <c r="DL8" s="85">
        <f t="shared" si="71"/>
        <v>9.9999999999999645E-2</v>
      </c>
      <c r="DM8" s="85">
        <f t="shared" si="44"/>
        <v>18</v>
      </c>
      <c r="DN8" s="85">
        <f t="shared" si="45"/>
        <v>50</v>
      </c>
      <c r="DO8" s="85">
        <f t="shared" si="46"/>
        <v>29</v>
      </c>
      <c r="DP8" s="85">
        <f t="shared" si="47"/>
        <v>46</v>
      </c>
      <c r="DQ8" s="85">
        <f t="shared" si="48"/>
        <v>41</v>
      </c>
      <c r="DR8" s="85">
        <f t="shared" si="49"/>
        <v>51</v>
      </c>
      <c r="DS8" s="85">
        <f t="shared" si="50"/>
        <v>49</v>
      </c>
      <c r="DT8" s="85">
        <f t="shared" si="51"/>
        <v>72</v>
      </c>
      <c r="DU8" s="85">
        <f t="shared" si="52"/>
        <v>66</v>
      </c>
      <c r="DV8" s="85">
        <f t="shared" si="53"/>
        <v>70</v>
      </c>
      <c r="DW8" s="85">
        <f t="shared" si="54"/>
        <v>81</v>
      </c>
      <c r="DX8" s="85">
        <f t="shared" si="55"/>
        <v>85</v>
      </c>
      <c r="DY8" s="85">
        <f t="shared" si="56"/>
        <v>93</v>
      </c>
      <c r="DZ8" s="85">
        <f t="shared" si="57"/>
        <v>74</v>
      </c>
      <c r="EA8" s="85">
        <f t="shared" si="58"/>
        <v>67</v>
      </c>
      <c r="EB8" s="85">
        <f t="shared" si="59"/>
        <v>83</v>
      </c>
      <c r="EC8" s="85">
        <f t="shared" si="60"/>
        <v>70</v>
      </c>
      <c r="ED8" s="85">
        <f t="shared" si="61"/>
        <v>53</v>
      </c>
      <c r="EE8" s="90">
        <f t="shared" si="62"/>
        <v>71</v>
      </c>
      <c r="EF8" s="90">
        <f t="shared" si="63"/>
        <v>24</v>
      </c>
      <c r="EG8" s="90">
        <f t="shared" si="64"/>
        <v>22</v>
      </c>
      <c r="EH8" s="90">
        <f t="shared" si="65"/>
        <v>14</v>
      </c>
      <c r="EI8" s="85">
        <f t="shared" si="66"/>
        <v>11</v>
      </c>
      <c r="EJ8" s="85">
        <f t="shared" si="67"/>
        <v>12</v>
      </c>
      <c r="EK8" s="85">
        <f t="shared" si="68"/>
        <v>16</v>
      </c>
      <c r="EL8" s="85">
        <f t="shared" si="69"/>
        <v>12</v>
      </c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</row>
    <row r="9" spans="2:171" ht="14.65" customHeight="1" thickBot="1" x14ac:dyDescent="0.3">
      <c r="B9" s="139" t="s">
        <v>110</v>
      </c>
      <c r="C9" s="140">
        <v>2.4</v>
      </c>
      <c r="D9" s="147">
        <v>4</v>
      </c>
      <c r="E9" s="147">
        <v>12</v>
      </c>
      <c r="F9" s="147">
        <v>41</v>
      </c>
      <c r="G9" s="147">
        <v>64</v>
      </c>
      <c r="H9" s="147">
        <v>88</v>
      </c>
      <c r="I9" s="147">
        <v>106</v>
      </c>
      <c r="J9" s="147">
        <v>141</v>
      </c>
      <c r="K9" s="147">
        <v>179</v>
      </c>
      <c r="L9" s="147">
        <v>245</v>
      </c>
      <c r="M9" s="147">
        <v>306</v>
      </c>
      <c r="N9" s="147">
        <v>364</v>
      </c>
      <c r="O9" s="147">
        <v>435</v>
      </c>
      <c r="P9" s="147">
        <v>503</v>
      </c>
      <c r="Q9" s="147">
        <v>588</v>
      </c>
      <c r="R9" s="147">
        <v>643</v>
      </c>
      <c r="S9" s="147">
        <v>693</v>
      </c>
      <c r="T9" s="147">
        <v>755</v>
      </c>
      <c r="U9" s="147">
        <v>817</v>
      </c>
      <c r="V9" s="147">
        <v>857</v>
      </c>
      <c r="W9" s="147">
        <v>903</v>
      </c>
      <c r="X9" s="147">
        <v>920</v>
      </c>
      <c r="Y9" s="147">
        <v>938</v>
      </c>
      <c r="Z9" s="147">
        <v>952</v>
      </c>
      <c r="AA9" s="147">
        <v>964</v>
      </c>
      <c r="AB9" s="147">
        <v>982</v>
      </c>
      <c r="AC9" s="147">
        <v>991</v>
      </c>
      <c r="AD9" s="147">
        <v>998</v>
      </c>
      <c r="AE9" s="141">
        <f>D9-C9</f>
        <v>1.6</v>
      </c>
      <c r="AF9" s="141">
        <f t="shared" ref="AF9" si="72">E9-D9</f>
        <v>8</v>
      </c>
      <c r="AG9" s="141">
        <f t="shared" ref="AG9:AH9" si="73">F9-E9</f>
        <v>29</v>
      </c>
      <c r="AH9" s="141">
        <f t="shared" si="73"/>
        <v>23</v>
      </c>
      <c r="AI9" s="141">
        <f t="shared" ref="AI9" si="74">H9-G9</f>
        <v>24</v>
      </c>
      <c r="AJ9" s="141">
        <f t="shared" ref="AJ9" si="75">I9-H9</f>
        <v>18</v>
      </c>
      <c r="AK9" s="141">
        <f t="shared" ref="AK9" si="76">J9-I9</f>
        <v>35</v>
      </c>
      <c r="AL9" s="141">
        <f t="shared" ref="AL9" si="77">K9-J9</f>
        <v>38</v>
      </c>
      <c r="AM9" s="141">
        <f t="shared" ref="AM9" si="78">L9-K9</f>
        <v>66</v>
      </c>
      <c r="AN9" s="141">
        <f t="shared" ref="AN9" si="79">M9-L9</f>
        <v>61</v>
      </c>
      <c r="AO9" s="141">
        <f t="shared" ref="AO9" si="80">N9-M9</f>
        <v>58</v>
      </c>
      <c r="AP9" s="141">
        <f t="shared" ref="AP9" si="81">O9-N9</f>
        <v>71</v>
      </c>
      <c r="AQ9" s="141">
        <f t="shared" ref="AQ9" si="82">P9-O9</f>
        <v>68</v>
      </c>
      <c r="AR9" s="141">
        <f t="shared" ref="AR9" si="83">Q9-P9</f>
        <v>85</v>
      </c>
      <c r="AS9" s="141">
        <f t="shared" ref="AS9" si="84">R9-Q9</f>
        <v>55</v>
      </c>
      <c r="AT9" s="141">
        <f t="shared" ref="AT9" si="85">S9-R9</f>
        <v>50</v>
      </c>
      <c r="AU9" s="141">
        <f t="shared" ref="AU9" si="86">T9-S9</f>
        <v>62</v>
      </c>
      <c r="AV9" s="141">
        <f t="shared" ref="AV9" si="87">U9-T9</f>
        <v>62</v>
      </c>
      <c r="AW9" s="141">
        <f t="shared" ref="AW9" si="88">V9-U9</f>
        <v>40</v>
      </c>
      <c r="AX9" s="141">
        <f t="shared" ref="AX9" si="89">W9-V9</f>
        <v>46</v>
      </c>
      <c r="AY9" s="141">
        <f t="shared" ref="AY9" si="90">X9-W9</f>
        <v>17</v>
      </c>
      <c r="AZ9" s="141">
        <f t="shared" ref="AZ9" si="91">Y9-X9</f>
        <v>18</v>
      </c>
      <c r="BA9" s="141">
        <f t="shared" ref="BA9" si="92">Z9-Y9</f>
        <v>14</v>
      </c>
      <c r="BB9" s="141">
        <f t="shared" ref="BB9" si="93">AA9-Z9</f>
        <v>12</v>
      </c>
      <c r="BC9" s="141">
        <f t="shared" ref="BC9" si="94">AB9-AA9</f>
        <v>18</v>
      </c>
      <c r="BD9" s="141">
        <f t="shared" ref="BD9" si="95">AC9-AB9</f>
        <v>9</v>
      </c>
      <c r="BE9" s="141">
        <f t="shared" ref="BE9" si="96">AD9-AC9</f>
        <v>7</v>
      </c>
      <c r="BF9" s="247">
        <f t="shared" ref="BF9:CG9" si="97">AVERAGE(C10:C12)</f>
        <v>1.7333333333333334</v>
      </c>
      <c r="BG9" s="247">
        <f t="shared" si="97"/>
        <v>4.666666666666667</v>
      </c>
      <c r="BH9" s="248">
        <f t="shared" si="97"/>
        <v>14</v>
      </c>
      <c r="BI9" s="239">
        <f t="shared" si="97"/>
        <v>46.666666666666664</v>
      </c>
      <c r="BJ9" s="239">
        <f t="shared" si="97"/>
        <v>68</v>
      </c>
      <c r="BK9" s="239">
        <f t="shared" si="97"/>
        <v>90.333333333333329</v>
      </c>
      <c r="BL9" s="237">
        <f t="shared" si="97"/>
        <v>111</v>
      </c>
      <c r="BM9" s="237">
        <f t="shared" si="97"/>
        <v>144.66666666666666</v>
      </c>
      <c r="BN9" s="239">
        <f t="shared" si="97"/>
        <v>179.33333333333334</v>
      </c>
      <c r="BO9" s="237">
        <f t="shared" si="97"/>
        <v>240.66666666666666</v>
      </c>
      <c r="BP9" s="239">
        <f t="shared" si="97"/>
        <v>295.66666666666669</v>
      </c>
      <c r="BQ9" s="239">
        <f t="shared" si="97"/>
        <v>347.33333333333331</v>
      </c>
      <c r="BR9" s="239">
        <f t="shared" si="97"/>
        <v>417.33333333333331</v>
      </c>
      <c r="BS9" s="239">
        <f t="shared" si="97"/>
        <v>487.33333333333331</v>
      </c>
      <c r="BT9" s="239">
        <f t="shared" si="97"/>
        <v>571.33333333333337</v>
      </c>
      <c r="BU9" s="239">
        <f t="shared" si="97"/>
        <v>628.66666666666663</v>
      </c>
      <c r="BV9" s="239">
        <f t="shared" si="97"/>
        <v>682.66666666666663</v>
      </c>
      <c r="BW9" s="239">
        <f t="shared" si="97"/>
        <v>748.33333333333337</v>
      </c>
      <c r="BX9" s="239">
        <f t="shared" si="97"/>
        <v>807</v>
      </c>
      <c r="BY9" s="229">
        <f t="shared" si="97"/>
        <v>848</v>
      </c>
      <c r="BZ9" s="229">
        <f t="shared" si="97"/>
        <v>897</v>
      </c>
      <c r="CA9" s="229">
        <f t="shared" si="97"/>
        <v>914.66666666666663</v>
      </c>
      <c r="CB9" s="229">
        <f t="shared" si="97"/>
        <v>930</v>
      </c>
      <c r="CC9" s="237">
        <f t="shared" si="97"/>
        <v>940.66666666666663</v>
      </c>
      <c r="CD9" s="239">
        <f t="shared" si="97"/>
        <v>951</v>
      </c>
      <c r="CE9" s="239">
        <f t="shared" si="97"/>
        <v>972.66666666666663</v>
      </c>
      <c r="CF9" s="239">
        <f t="shared" si="97"/>
        <v>986.33333333333337</v>
      </c>
      <c r="CG9" s="225">
        <f t="shared" si="97"/>
        <v>999</v>
      </c>
      <c r="CI9" s="221" t="s">
        <v>50</v>
      </c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3"/>
    </row>
    <row r="10" spans="2:171" ht="14.65" customHeight="1" x14ac:dyDescent="0.25">
      <c r="B10" s="34" t="s">
        <v>36</v>
      </c>
      <c r="C10" s="14">
        <v>2.6</v>
      </c>
      <c r="D10" s="15">
        <v>7</v>
      </c>
      <c r="E10" s="15">
        <v>19</v>
      </c>
      <c r="F10" s="16">
        <v>56</v>
      </c>
      <c r="G10" s="15">
        <v>81</v>
      </c>
      <c r="H10" s="15">
        <v>111</v>
      </c>
      <c r="I10" s="15">
        <v>135</v>
      </c>
      <c r="J10" s="15">
        <v>173</v>
      </c>
      <c r="K10" s="15">
        <v>210</v>
      </c>
      <c r="L10" s="15">
        <v>277</v>
      </c>
      <c r="M10" s="16">
        <v>337</v>
      </c>
      <c r="N10" s="16">
        <v>393</v>
      </c>
      <c r="O10" s="181">
        <v>467</v>
      </c>
      <c r="P10" s="201">
        <v>539</v>
      </c>
      <c r="Q10" s="201">
        <v>627</v>
      </c>
      <c r="R10" s="178">
        <v>689</v>
      </c>
      <c r="S10" s="178">
        <v>748</v>
      </c>
      <c r="T10" s="178">
        <v>816</v>
      </c>
      <c r="U10" s="178">
        <v>878</v>
      </c>
      <c r="V10" s="201">
        <v>921</v>
      </c>
      <c r="W10" s="201">
        <v>977</v>
      </c>
      <c r="X10" s="201">
        <v>998</v>
      </c>
      <c r="Y10" s="178">
        <v>1017</v>
      </c>
      <c r="Z10" s="178">
        <v>1030</v>
      </c>
      <c r="AA10" s="178">
        <v>1042</v>
      </c>
      <c r="AB10" s="178">
        <v>1065</v>
      </c>
      <c r="AC10" s="201">
        <v>1077</v>
      </c>
      <c r="AD10" s="178">
        <v>1089</v>
      </c>
      <c r="AE10" s="80">
        <f t="shared" ref="AE10:AN12" si="98">D10-C10</f>
        <v>4.4000000000000004</v>
      </c>
      <c r="AF10" s="80">
        <f t="shared" si="98"/>
        <v>12</v>
      </c>
      <c r="AG10" s="80">
        <f t="shared" si="98"/>
        <v>37</v>
      </c>
      <c r="AH10" s="80">
        <f t="shared" si="98"/>
        <v>25</v>
      </c>
      <c r="AI10" s="80">
        <f t="shared" si="98"/>
        <v>30</v>
      </c>
      <c r="AJ10" s="80">
        <f t="shared" si="98"/>
        <v>24</v>
      </c>
      <c r="AK10" s="80">
        <f t="shared" si="98"/>
        <v>38</v>
      </c>
      <c r="AL10" s="80">
        <f t="shared" si="98"/>
        <v>37</v>
      </c>
      <c r="AM10" s="80">
        <f t="shared" si="98"/>
        <v>67</v>
      </c>
      <c r="AN10" s="80">
        <f t="shared" si="98"/>
        <v>60</v>
      </c>
      <c r="AO10" s="80">
        <f t="shared" ref="AO10:AX12" si="99">N10-M10</f>
        <v>56</v>
      </c>
      <c r="AP10" s="80">
        <f t="shared" si="99"/>
        <v>74</v>
      </c>
      <c r="AQ10" s="80">
        <f t="shared" si="99"/>
        <v>72</v>
      </c>
      <c r="AR10" s="80">
        <f t="shared" si="99"/>
        <v>88</v>
      </c>
      <c r="AS10" s="80">
        <f t="shared" si="99"/>
        <v>62</v>
      </c>
      <c r="AT10" s="80">
        <f t="shared" si="99"/>
        <v>59</v>
      </c>
      <c r="AU10" s="80">
        <f t="shared" si="99"/>
        <v>68</v>
      </c>
      <c r="AV10" s="80">
        <f t="shared" si="99"/>
        <v>62</v>
      </c>
      <c r="AW10" s="80">
        <f t="shared" si="99"/>
        <v>43</v>
      </c>
      <c r="AX10" s="80">
        <f t="shared" si="99"/>
        <v>56</v>
      </c>
      <c r="AY10" s="80">
        <f t="shared" ref="AY10:BE10" si="100">X10-W10</f>
        <v>21</v>
      </c>
      <c r="AZ10" s="80">
        <f t="shared" si="100"/>
        <v>19</v>
      </c>
      <c r="BA10" s="80">
        <f t="shared" si="100"/>
        <v>13</v>
      </c>
      <c r="BB10" s="80">
        <f t="shared" si="100"/>
        <v>12</v>
      </c>
      <c r="BC10" s="80">
        <f t="shared" si="100"/>
        <v>23</v>
      </c>
      <c r="BD10" s="80">
        <f t="shared" si="100"/>
        <v>12</v>
      </c>
      <c r="BE10" s="80">
        <f t="shared" si="100"/>
        <v>12</v>
      </c>
      <c r="BF10" s="239"/>
      <c r="BG10" s="239"/>
      <c r="BH10" s="249"/>
      <c r="BI10" s="239"/>
      <c r="BJ10" s="239"/>
      <c r="BK10" s="239"/>
      <c r="BL10" s="237"/>
      <c r="BM10" s="237"/>
      <c r="BN10" s="239"/>
      <c r="BO10" s="237"/>
      <c r="BP10" s="239"/>
      <c r="BQ10" s="239"/>
      <c r="BR10" s="239"/>
      <c r="BS10" s="239"/>
      <c r="BT10" s="239"/>
      <c r="BU10" s="239"/>
      <c r="BV10" s="239"/>
      <c r="BW10" s="239"/>
      <c r="BX10" s="239"/>
      <c r="BY10" s="230"/>
      <c r="BZ10" s="230"/>
      <c r="CA10" s="230"/>
      <c r="CB10" s="230"/>
      <c r="CC10" s="237"/>
      <c r="CD10" s="239"/>
      <c r="CE10" s="239"/>
      <c r="CF10" s="239"/>
      <c r="CG10" s="225"/>
      <c r="CH10" s="41"/>
      <c r="CI10" s="33" t="s">
        <v>18</v>
      </c>
      <c r="CJ10" s="14">
        <v>26.2</v>
      </c>
      <c r="CK10" s="38">
        <v>38</v>
      </c>
      <c r="CL10" s="38">
        <v>58</v>
      </c>
      <c r="CM10" s="16">
        <v>131</v>
      </c>
      <c r="CN10" s="15">
        <v>167</v>
      </c>
      <c r="CO10" s="15">
        <v>219</v>
      </c>
      <c r="CP10" s="15">
        <v>274</v>
      </c>
      <c r="CQ10" s="15">
        <v>326</v>
      </c>
      <c r="CR10" s="15">
        <v>371</v>
      </c>
      <c r="CS10" s="16">
        <v>441</v>
      </c>
      <c r="CT10" s="29">
        <v>508</v>
      </c>
      <c r="CU10" s="29">
        <v>572</v>
      </c>
      <c r="CV10" s="191">
        <v>651</v>
      </c>
      <c r="CW10" s="60">
        <v>738</v>
      </c>
      <c r="CX10" s="208">
        <v>827</v>
      </c>
      <c r="CY10" s="6">
        <v>907</v>
      </c>
      <c r="CZ10" s="6">
        <v>967</v>
      </c>
      <c r="DA10" s="6">
        <v>1049</v>
      </c>
      <c r="DB10" s="6">
        <v>1123</v>
      </c>
      <c r="DC10" s="120">
        <v>1169</v>
      </c>
      <c r="DD10" s="120">
        <v>1242</v>
      </c>
      <c r="DE10" s="120">
        <v>1267</v>
      </c>
      <c r="DF10" s="29">
        <v>1289</v>
      </c>
      <c r="DG10" s="29">
        <v>1299</v>
      </c>
      <c r="DH10" s="29">
        <v>1313</v>
      </c>
      <c r="DI10" s="29">
        <v>1331</v>
      </c>
      <c r="DJ10" s="120">
        <v>1357</v>
      </c>
      <c r="DK10" s="29">
        <v>1376</v>
      </c>
      <c r="DL10" s="87">
        <f t="shared" ref="DL10:DM19" si="101">CK10-CJ10</f>
        <v>11.8</v>
      </c>
      <c r="DM10" s="87">
        <f t="shared" si="101"/>
        <v>20</v>
      </c>
      <c r="DN10" s="87">
        <f t="shared" ref="DN10:DN19" si="102">CM10-CL10</f>
        <v>73</v>
      </c>
      <c r="DO10" s="87">
        <f t="shared" ref="DO10:DO19" si="103">CN10-CM10</f>
        <v>36</v>
      </c>
      <c r="DP10" s="87">
        <f t="shared" ref="DP10:DP19" si="104">CO10-CN10</f>
        <v>52</v>
      </c>
      <c r="DQ10" s="87">
        <f t="shared" ref="DQ10:DQ19" si="105">CP10-CO10</f>
        <v>55</v>
      </c>
      <c r="DR10" s="87">
        <f t="shared" ref="DR10:DR19" si="106">CQ10-CP10</f>
        <v>52</v>
      </c>
      <c r="DS10" s="87">
        <f t="shared" ref="DS10:DS19" si="107">CR10-CQ10</f>
        <v>45</v>
      </c>
      <c r="DT10" s="87">
        <f t="shared" ref="DT10:DT19" si="108">CS10-CR10</f>
        <v>70</v>
      </c>
      <c r="DU10" s="88">
        <f t="shared" ref="DU10:DU19" si="109">CT10-CS10</f>
        <v>67</v>
      </c>
      <c r="DV10" s="88">
        <f t="shared" ref="DV10:DV19" si="110">CU10-CT10</f>
        <v>64</v>
      </c>
      <c r="DW10" s="88">
        <f t="shared" ref="DW10:DW19" si="111">CV10-CU10</f>
        <v>79</v>
      </c>
      <c r="DX10" s="88">
        <f t="shared" ref="DX10:DX19" si="112">CW10-CV10</f>
        <v>87</v>
      </c>
      <c r="DY10" s="88">
        <f t="shared" ref="DY10:DY19" si="113">CX10-CW10</f>
        <v>89</v>
      </c>
      <c r="DZ10" s="88">
        <f t="shared" ref="DZ10:DZ19" si="114">CY10-CX10</f>
        <v>80</v>
      </c>
      <c r="EA10" s="88">
        <f t="shared" ref="EA10:EA19" si="115">CZ10-CY10</f>
        <v>60</v>
      </c>
      <c r="EB10" s="88">
        <f t="shared" ref="EB10:EB19" si="116">DA10-CZ10</f>
        <v>82</v>
      </c>
      <c r="EC10" s="88">
        <f t="shared" ref="EC10:EC19" si="117">DB10-DA10</f>
        <v>74</v>
      </c>
      <c r="ED10" s="88">
        <f t="shared" ref="ED10:ED19" si="118">DC10-DB10</f>
        <v>46</v>
      </c>
      <c r="EE10" s="88">
        <f t="shared" ref="EE10:EE19" si="119">DD10-DC10</f>
        <v>73</v>
      </c>
      <c r="EF10" s="88">
        <f t="shared" ref="EF10:EF19" si="120">DE10-DD10</f>
        <v>25</v>
      </c>
      <c r="EG10" s="88">
        <f t="shared" ref="EG10:EG19" si="121">DF10-DE10</f>
        <v>22</v>
      </c>
      <c r="EH10" s="88">
        <f t="shared" ref="EH10:EH19" si="122">DG10-DF10</f>
        <v>10</v>
      </c>
      <c r="EI10" s="88">
        <f t="shared" ref="EI10:EI19" si="123">DH10-DG10</f>
        <v>14</v>
      </c>
      <c r="EJ10" s="88">
        <f t="shared" ref="EJ10:EJ19" si="124">DI10-DH10</f>
        <v>18</v>
      </c>
      <c r="EK10" s="88">
        <f t="shared" ref="EK10:EK19" si="125">DJ10-DI10</f>
        <v>26</v>
      </c>
      <c r="EL10" s="87">
        <f t="shared" ref="EL10:EL19" si="126">DK10-DJ10</f>
        <v>19</v>
      </c>
      <c r="EM10" s="219">
        <f>AVERAGE(CJ10:CJ19)</f>
        <v>46.690000000000005</v>
      </c>
      <c r="EN10" s="219">
        <f t="shared" ref="EN10:FN10" si="127">AVERAGE(CK10:CK19)</f>
        <v>38.5</v>
      </c>
      <c r="EO10" s="219">
        <f t="shared" si="127"/>
        <v>61</v>
      </c>
      <c r="EP10" s="219">
        <f t="shared" si="127"/>
        <v>133</v>
      </c>
      <c r="EQ10" s="219">
        <f t="shared" si="127"/>
        <v>170.8</v>
      </c>
      <c r="ER10" s="219">
        <f t="shared" si="127"/>
        <v>225.9</v>
      </c>
      <c r="ES10" s="219">
        <f t="shared" si="127"/>
        <v>279.39999999999998</v>
      </c>
      <c r="ET10" s="219">
        <f t="shared" si="127"/>
        <v>332.6</v>
      </c>
      <c r="EU10" s="219">
        <f t="shared" si="127"/>
        <v>380.8</v>
      </c>
      <c r="EV10" s="219">
        <f t="shared" si="127"/>
        <v>452.6</v>
      </c>
      <c r="EW10" s="219">
        <f t="shared" si="127"/>
        <v>518.9</v>
      </c>
      <c r="EX10" s="219">
        <f t="shared" si="127"/>
        <v>585.1</v>
      </c>
      <c r="EY10" s="219">
        <f t="shared" si="127"/>
        <v>664.8</v>
      </c>
      <c r="EZ10" s="219">
        <f t="shared" si="127"/>
        <v>750.3</v>
      </c>
      <c r="FA10" s="219">
        <f t="shared" si="127"/>
        <v>839.3</v>
      </c>
      <c r="FB10" s="219">
        <f t="shared" si="127"/>
        <v>916.2</v>
      </c>
      <c r="FC10" s="219">
        <f t="shared" si="127"/>
        <v>977.5</v>
      </c>
      <c r="FD10" s="219">
        <f t="shared" si="127"/>
        <v>1059.8</v>
      </c>
      <c r="FE10" s="219">
        <f t="shared" si="127"/>
        <v>1134.5999999999999</v>
      </c>
      <c r="FF10" s="219">
        <f t="shared" si="127"/>
        <v>1180.9000000000001</v>
      </c>
      <c r="FG10" s="219">
        <f t="shared" si="127"/>
        <v>1255</v>
      </c>
      <c r="FH10" s="219">
        <f t="shared" si="127"/>
        <v>1280.5999999999999</v>
      </c>
      <c r="FI10" s="219">
        <f t="shared" si="127"/>
        <v>1304.9000000000001</v>
      </c>
      <c r="FJ10" s="219">
        <f t="shared" si="127"/>
        <v>1317.6</v>
      </c>
      <c r="FK10" s="219">
        <f t="shared" si="127"/>
        <v>1331.6</v>
      </c>
      <c r="FL10" s="219">
        <f t="shared" si="127"/>
        <v>1350.2</v>
      </c>
      <c r="FM10" s="219">
        <f t="shared" si="127"/>
        <v>1376.5</v>
      </c>
      <c r="FN10" s="219">
        <f t="shared" si="127"/>
        <v>1394</v>
      </c>
      <c r="FO10" s="41"/>
    </row>
    <row r="11" spans="2:171" ht="14.65" customHeight="1" x14ac:dyDescent="0.25">
      <c r="B11" s="66" t="s">
        <v>62</v>
      </c>
      <c r="C11" s="63">
        <v>1.9</v>
      </c>
      <c r="D11" s="22">
        <v>4</v>
      </c>
      <c r="E11" s="64">
        <v>12</v>
      </c>
      <c r="F11" s="65">
        <v>44</v>
      </c>
      <c r="G11" s="64">
        <v>65</v>
      </c>
      <c r="H11" s="64">
        <v>82</v>
      </c>
      <c r="I11" s="64">
        <v>104</v>
      </c>
      <c r="J11" s="64">
        <v>139</v>
      </c>
      <c r="K11" s="64">
        <v>172</v>
      </c>
      <c r="L11" s="9">
        <v>232</v>
      </c>
      <c r="M11" s="12">
        <v>284</v>
      </c>
      <c r="N11" s="16">
        <v>335</v>
      </c>
      <c r="O11" s="177">
        <v>403</v>
      </c>
      <c r="P11" s="202">
        <v>475</v>
      </c>
      <c r="Q11" s="202">
        <v>558</v>
      </c>
      <c r="R11" s="179">
        <v>614</v>
      </c>
      <c r="S11" s="179">
        <v>664</v>
      </c>
      <c r="T11" s="179">
        <v>730</v>
      </c>
      <c r="U11" s="179">
        <v>790</v>
      </c>
      <c r="V11" s="202">
        <v>831</v>
      </c>
      <c r="W11" s="202">
        <v>874</v>
      </c>
      <c r="X11" s="202">
        <v>891</v>
      </c>
      <c r="Y11" s="179">
        <v>906</v>
      </c>
      <c r="Z11" s="179">
        <v>916</v>
      </c>
      <c r="AA11" s="179">
        <v>925</v>
      </c>
      <c r="AB11" s="179">
        <v>950</v>
      </c>
      <c r="AC11" s="202">
        <v>967</v>
      </c>
      <c r="AD11" s="179">
        <v>982</v>
      </c>
      <c r="AE11" s="80">
        <f t="shared" si="98"/>
        <v>2.1</v>
      </c>
      <c r="AF11" s="80">
        <f t="shared" si="98"/>
        <v>8</v>
      </c>
      <c r="AG11" s="80">
        <f t="shared" si="98"/>
        <v>32</v>
      </c>
      <c r="AH11" s="80">
        <f t="shared" si="98"/>
        <v>21</v>
      </c>
      <c r="AI11" s="84">
        <f t="shared" si="98"/>
        <v>17</v>
      </c>
      <c r="AJ11" s="84">
        <f t="shared" si="98"/>
        <v>22</v>
      </c>
      <c r="AK11" s="84">
        <f t="shared" si="98"/>
        <v>35</v>
      </c>
      <c r="AL11" s="84">
        <f t="shared" si="98"/>
        <v>33</v>
      </c>
      <c r="AM11" s="84">
        <f t="shared" si="98"/>
        <v>60</v>
      </c>
      <c r="AN11" s="83">
        <f t="shared" si="98"/>
        <v>52</v>
      </c>
      <c r="AO11" s="80">
        <f t="shared" si="99"/>
        <v>51</v>
      </c>
      <c r="AP11" s="80">
        <f t="shared" si="99"/>
        <v>68</v>
      </c>
      <c r="AQ11" s="80">
        <f t="shared" si="99"/>
        <v>72</v>
      </c>
      <c r="AR11" s="80">
        <f t="shared" si="99"/>
        <v>83</v>
      </c>
      <c r="AS11" s="80">
        <f t="shared" si="99"/>
        <v>56</v>
      </c>
      <c r="AT11" s="80">
        <f t="shared" si="99"/>
        <v>50</v>
      </c>
      <c r="AU11" s="80">
        <f t="shared" si="99"/>
        <v>66</v>
      </c>
      <c r="AV11" s="80">
        <f t="shared" si="99"/>
        <v>60</v>
      </c>
      <c r="AW11" s="80">
        <f t="shared" si="99"/>
        <v>41</v>
      </c>
      <c r="AX11" s="80">
        <f t="shared" si="99"/>
        <v>43</v>
      </c>
      <c r="AY11" s="80">
        <f t="shared" ref="AY11:AY12" si="128">X11-W11</f>
        <v>17</v>
      </c>
      <c r="AZ11" s="80">
        <f t="shared" ref="AZ11:AZ12" si="129">Y11-X11</f>
        <v>15</v>
      </c>
      <c r="BA11" s="80">
        <f t="shared" ref="BA11:BA12" si="130">Z11-Y11</f>
        <v>10</v>
      </c>
      <c r="BB11" s="80">
        <f t="shared" ref="BB11:BB12" si="131">AA11-Z11</f>
        <v>9</v>
      </c>
      <c r="BC11" s="80">
        <f t="shared" ref="BC11:BC12" si="132">AB11-AA11</f>
        <v>25</v>
      </c>
      <c r="BD11" s="80">
        <f t="shared" ref="BD11:BD12" si="133">AC11-AB11</f>
        <v>17</v>
      </c>
      <c r="BE11" s="80">
        <f t="shared" ref="BE11:BE12" si="134">AD11-AC11</f>
        <v>15</v>
      </c>
      <c r="BF11" s="239"/>
      <c r="BG11" s="239"/>
      <c r="BH11" s="249"/>
      <c r="BI11" s="239"/>
      <c r="BJ11" s="239"/>
      <c r="BK11" s="239"/>
      <c r="BL11" s="237"/>
      <c r="BM11" s="237"/>
      <c r="BN11" s="239"/>
      <c r="BO11" s="237"/>
      <c r="BP11" s="239"/>
      <c r="BQ11" s="239"/>
      <c r="BR11" s="239"/>
      <c r="BS11" s="239"/>
      <c r="BT11" s="239"/>
      <c r="BU11" s="239"/>
      <c r="BV11" s="239"/>
      <c r="BW11" s="239"/>
      <c r="BX11" s="239"/>
      <c r="BY11" s="230"/>
      <c r="BZ11" s="230"/>
      <c r="CA11" s="230"/>
      <c r="CB11" s="230"/>
      <c r="CC11" s="237"/>
      <c r="CD11" s="239"/>
      <c r="CE11" s="239"/>
      <c r="CF11" s="239"/>
      <c r="CG11" s="225"/>
      <c r="CH11" s="41"/>
      <c r="CI11" s="37" t="s">
        <v>55</v>
      </c>
      <c r="CJ11" s="3">
        <v>25.6</v>
      </c>
      <c r="CK11" s="22">
        <v>38</v>
      </c>
      <c r="CL11" s="22">
        <v>59</v>
      </c>
      <c r="CM11" s="10">
        <v>128</v>
      </c>
      <c r="CN11" s="7">
        <v>167</v>
      </c>
      <c r="CO11" s="7">
        <v>223</v>
      </c>
      <c r="CP11" s="7">
        <v>279</v>
      </c>
      <c r="CQ11" s="7">
        <v>334</v>
      </c>
      <c r="CR11" s="7">
        <v>383</v>
      </c>
      <c r="CS11" s="10">
        <v>456</v>
      </c>
      <c r="CT11" s="6">
        <v>523</v>
      </c>
      <c r="CU11" s="6">
        <v>589</v>
      </c>
      <c r="CV11" s="191">
        <v>667</v>
      </c>
      <c r="CW11" s="60">
        <v>753</v>
      </c>
      <c r="CX11" s="208">
        <v>839</v>
      </c>
      <c r="CY11" s="6">
        <v>912</v>
      </c>
      <c r="CZ11" s="6">
        <v>970</v>
      </c>
      <c r="DA11" s="6">
        <v>1049</v>
      </c>
      <c r="DB11" s="6">
        <v>1122</v>
      </c>
      <c r="DC11" s="120">
        <v>1166</v>
      </c>
      <c r="DD11" s="120">
        <v>1234</v>
      </c>
      <c r="DE11" s="120">
        <v>1261</v>
      </c>
      <c r="DF11" s="29">
        <v>1287</v>
      </c>
      <c r="DG11" s="29">
        <v>1300</v>
      </c>
      <c r="DH11" s="29">
        <v>1314</v>
      </c>
      <c r="DI11" s="29">
        <v>1332</v>
      </c>
      <c r="DJ11" s="120">
        <v>1354</v>
      </c>
      <c r="DK11" s="29">
        <v>1370</v>
      </c>
      <c r="DL11" s="82">
        <f t="shared" ref="DL11:DM11" si="135">CK11-CJ11</f>
        <v>12.399999999999999</v>
      </c>
      <c r="DM11" s="82">
        <f t="shared" si="135"/>
        <v>21</v>
      </c>
      <c r="DN11" s="82">
        <f t="shared" ref="DN11" si="136">CM11-CL11</f>
        <v>69</v>
      </c>
      <c r="DO11" s="82">
        <f t="shared" ref="DO11" si="137">CN11-CM11</f>
        <v>39</v>
      </c>
      <c r="DP11" s="82">
        <f t="shared" ref="DP11" si="138">CO11-CN11</f>
        <v>56</v>
      </c>
      <c r="DQ11" s="82">
        <f t="shared" ref="DQ11" si="139">CP11-CO11</f>
        <v>56</v>
      </c>
      <c r="DR11" s="82">
        <f t="shared" ref="DR11" si="140">CQ11-CP11</f>
        <v>55</v>
      </c>
      <c r="DS11" s="82">
        <f t="shared" ref="DS11" si="141">CR11-CQ11</f>
        <v>49</v>
      </c>
      <c r="DT11" s="82">
        <f t="shared" ref="DT11" si="142">CS11-CR11</f>
        <v>73</v>
      </c>
      <c r="DU11" s="89">
        <f t="shared" ref="DU11" si="143">CT11-CS11</f>
        <v>67</v>
      </c>
      <c r="DV11" s="89">
        <f t="shared" ref="DV11" si="144">CU11-CT11</f>
        <v>66</v>
      </c>
      <c r="DW11" s="89">
        <f t="shared" ref="DW11" si="145">CV11-CU11</f>
        <v>78</v>
      </c>
      <c r="DX11" s="89">
        <f t="shared" ref="DX11" si="146">CW11-CV11</f>
        <v>86</v>
      </c>
      <c r="DY11" s="89">
        <f t="shared" ref="DY11" si="147">CX11-CW11</f>
        <v>86</v>
      </c>
      <c r="DZ11" s="89">
        <f t="shared" ref="DZ11" si="148">CY11-CX11</f>
        <v>73</v>
      </c>
      <c r="EA11" s="89">
        <f t="shared" ref="EA11" si="149">CZ11-CY11</f>
        <v>58</v>
      </c>
      <c r="EB11" s="89">
        <f t="shared" ref="EB11" si="150">DA11-CZ11</f>
        <v>79</v>
      </c>
      <c r="EC11" s="89">
        <f t="shared" ref="EC11" si="151">DB11-DA11</f>
        <v>73</v>
      </c>
      <c r="ED11" s="89">
        <f t="shared" ref="ED11" si="152">DC11-DB11</f>
        <v>44</v>
      </c>
      <c r="EE11" s="89">
        <f t="shared" ref="EE11" si="153">DD11-DC11</f>
        <v>68</v>
      </c>
      <c r="EF11" s="89">
        <f t="shared" ref="EF11" si="154">DE11-DD11</f>
        <v>27</v>
      </c>
      <c r="EG11" s="89">
        <f t="shared" ref="EG11" si="155">DF11-DE11</f>
        <v>26</v>
      </c>
      <c r="EH11" s="89">
        <f t="shared" ref="EH11" si="156">DG11-DF11</f>
        <v>13</v>
      </c>
      <c r="EI11" s="89">
        <f t="shared" ref="EI11" si="157">DH11-DG11</f>
        <v>14</v>
      </c>
      <c r="EJ11" s="89">
        <f t="shared" ref="EJ11" si="158">DI11-DH11</f>
        <v>18</v>
      </c>
      <c r="EK11" s="89">
        <f t="shared" ref="EK11" si="159">DJ11-DI11</f>
        <v>22</v>
      </c>
      <c r="EL11" s="82">
        <f t="shared" ref="EL11" si="160">DK11-DJ11</f>
        <v>16</v>
      </c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41"/>
    </row>
    <row r="12" spans="2:171" ht="15" customHeight="1" thickBot="1" x14ac:dyDescent="0.3">
      <c r="B12" s="93" t="s">
        <v>37</v>
      </c>
      <c r="C12" s="5">
        <v>0.7</v>
      </c>
      <c r="D12" s="142">
        <v>3</v>
      </c>
      <c r="E12" s="8">
        <v>11</v>
      </c>
      <c r="F12" s="11">
        <v>40</v>
      </c>
      <c r="G12" s="8">
        <v>58</v>
      </c>
      <c r="H12" s="8">
        <v>78</v>
      </c>
      <c r="I12" s="8">
        <v>94</v>
      </c>
      <c r="J12" s="8">
        <v>122</v>
      </c>
      <c r="K12" s="8">
        <v>156</v>
      </c>
      <c r="L12" s="8">
        <v>213</v>
      </c>
      <c r="M12" s="21">
        <v>266</v>
      </c>
      <c r="N12" s="21">
        <v>314</v>
      </c>
      <c r="O12" s="180">
        <v>382</v>
      </c>
      <c r="P12" s="203">
        <v>448</v>
      </c>
      <c r="Q12" s="203">
        <v>529</v>
      </c>
      <c r="R12" s="144">
        <v>583</v>
      </c>
      <c r="S12" s="144">
        <v>636</v>
      </c>
      <c r="T12" s="144">
        <v>699</v>
      </c>
      <c r="U12" s="144">
        <v>753</v>
      </c>
      <c r="V12" s="203">
        <v>792</v>
      </c>
      <c r="W12" s="203">
        <v>840</v>
      </c>
      <c r="X12" s="203">
        <v>855</v>
      </c>
      <c r="Y12" s="144">
        <v>867</v>
      </c>
      <c r="Z12" s="144">
        <v>876</v>
      </c>
      <c r="AA12" s="144">
        <v>886</v>
      </c>
      <c r="AB12" s="144">
        <v>903</v>
      </c>
      <c r="AC12" s="203">
        <v>915</v>
      </c>
      <c r="AD12" s="144">
        <v>926</v>
      </c>
      <c r="AE12" s="145">
        <f t="shared" si="98"/>
        <v>2.2999999999999998</v>
      </c>
      <c r="AF12" s="145">
        <f t="shared" si="98"/>
        <v>8</v>
      </c>
      <c r="AG12" s="145">
        <f t="shared" si="98"/>
        <v>29</v>
      </c>
      <c r="AH12" s="145">
        <f t="shared" si="98"/>
        <v>18</v>
      </c>
      <c r="AI12" s="145">
        <f t="shared" si="98"/>
        <v>20</v>
      </c>
      <c r="AJ12" s="145">
        <f t="shared" si="98"/>
        <v>16</v>
      </c>
      <c r="AK12" s="145">
        <f t="shared" si="98"/>
        <v>28</v>
      </c>
      <c r="AL12" s="145">
        <f t="shared" si="98"/>
        <v>34</v>
      </c>
      <c r="AM12" s="145">
        <f t="shared" si="98"/>
        <v>57</v>
      </c>
      <c r="AN12" s="145">
        <f t="shared" si="98"/>
        <v>53</v>
      </c>
      <c r="AO12" s="145">
        <f t="shared" si="99"/>
        <v>48</v>
      </c>
      <c r="AP12" s="145">
        <f t="shared" si="99"/>
        <v>68</v>
      </c>
      <c r="AQ12" s="145">
        <f t="shared" si="99"/>
        <v>66</v>
      </c>
      <c r="AR12" s="145">
        <f t="shared" si="99"/>
        <v>81</v>
      </c>
      <c r="AS12" s="145">
        <f t="shared" si="99"/>
        <v>54</v>
      </c>
      <c r="AT12" s="145">
        <f t="shared" si="99"/>
        <v>53</v>
      </c>
      <c r="AU12" s="145">
        <f t="shared" si="99"/>
        <v>63</v>
      </c>
      <c r="AV12" s="145">
        <f t="shared" si="99"/>
        <v>54</v>
      </c>
      <c r="AW12" s="145">
        <f t="shared" si="99"/>
        <v>39</v>
      </c>
      <c r="AX12" s="145">
        <f t="shared" si="99"/>
        <v>48</v>
      </c>
      <c r="AY12" s="145">
        <f t="shared" si="128"/>
        <v>15</v>
      </c>
      <c r="AZ12" s="145">
        <f t="shared" si="129"/>
        <v>12</v>
      </c>
      <c r="BA12" s="145">
        <f t="shared" si="130"/>
        <v>9</v>
      </c>
      <c r="BB12" s="145">
        <f t="shared" si="131"/>
        <v>10</v>
      </c>
      <c r="BC12" s="145">
        <f t="shared" si="132"/>
        <v>17</v>
      </c>
      <c r="BD12" s="145">
        <f t="shared" si="133"/>
        <v>12</v>
      </c>
      <c r="BE12" s="145">
        <f t="shared" si="134"/>
        <v>11</v>
      </c>
      <c r="BF12" s="241"/>
      <c r="BG12" s="241"/>
      <c r="BH12" s="250"/>
      <c r="BI12" s="239"/>
      <c r="BJ12" s="239"/>
      <c r="BK12" s="239"/>
      <c r="BL12" s="238"/>
      <c r="BM12" s="238"/>
      <c r="BN12" s="239"/>
      <c r="BO12" s="238"/>
      <c r="BP12" s="239"/>
      <c r="BQ12" s="239"/>
      <c r="BR12" s="239"/>
      <c r="BS12" s="239"/>
      <c r="BT12" s="239"/>
      <c r="BU12" s="239"/>
      <c r="BV12" s="239"/>
      <c r="BW12" s="239"/>
      <c r="BX12" s="239"/>
      <c r="BY12" s="231"/>
      <c r="BZ12" s="231"/>
      <c r="CA12" s="231"/>
      <c r="CB12" s="231"/>
      <c r="CC12" s="238"/>
      <c r="CD12" s="239"/>
      <c r="CE12" s="239"/>
      <c r="CF12" s="239"/>
      <c r="CG12" s="226"/>
      <c r="CH12" s="41"/>
      <c r="CI12" s="37" t="s">
        <v>46</v>
      </c>
      <c r="CJ12" s="3">
        <v>24.8</v>
      </c>
      <c r="CK12" s="22">
        <v>35</v>
      </c>
      <c r="CL12" s="22">
        <v>55</v>
      </c>
      <c r="CM12" s="10">
        <v>125</v>
      </c>
      <c r="CN12" s="7">
        <v>160</v>
      </c>
      <c r="CO12" s="7">
        <v>210</v>
      </c>
      <c r="CP12" s="7">
        <v>261</v>
      </c>
      <c r="CQ12" s="7">
        <v>308</v>
      </c>
      <c r="CR12" s="7">
        <v>350</v>
      </c>
      <c r="CS12" s="10">
        <v>416</v>
      </c>
      <c r="CT12" s="6">
        <v>478</v>
      </c>
      <c r="CU12" s="6">
        <v>540</v>
      </c>
      <c r="CV12" s="67">
        <v>615</v>
      </c>
      <c r="CW12" s="60">
        <v>700</v>
      </c>
      <c r="CX12" s="197">
        <v>783</v>
      </c>
      <c r="CY12" s="6">
        <v>862</v>
      </c>
      <c r="CZ12" s="6">
        <v>919</v>
      </c>
      <c r="DA12" s="6">
        <v>998</v>
      </c>
      <c r="DB12" s="6">
        <v>1070</v>
      </c>
      <c r="DC12" s="60">
        <v>1113</v>
      </c>
      <c r="DD12" s="60">
        <v>1184</v>
      </c>
      <c r="DE12" s="60">
        <v>1208</v>
      </c>
      <c r="DF12" s="6">
        <v>1229</v>
      </c>
      <c r="DG12" s="6">
        <v>1239</v>
      </c>
      <c r="DH12" s="6">
        <v>1251</v>
      </c>
      <c r="DI12" s="6">
        <v>1268</v>
      </c>
      <c r="DJ12" s="60">
        <v>1293</v>
      </c>
      <c r="DK12" s="6">
        <v>1312</v>
      </c>
      <c r="DL12" s="83">
        <f t="shared" si="101"/>
        <v>10.199999999999999</v>
      </c>
      <c r="DM12" s="83">
        <f t="shared" si="101"/>
        <v>20</v>
      </c>
      <c r="DN12" s="83">
        <f t="shared" si="102"/>
        <v>70</v>
      </c>
      <c r="DO12" s="83">
        <f t="shared" si="103"/>
        <v>35</v>
      </c>
      <c r="DP12" s="83">
        <f t="shared" si="104"/>
        <v>50</v>
      </c>
      <c r="DQ12" s="83">
        <f t="shared" si="105"/>
        <v>51</v>
      </c>
      <c r="DR12" s="83">
        <f t="shared" si="106"/>
        <v>47</v>
      </c>
      <c r="DS12" s="83">
        <f t="shared" si="107"/>
        <v>42</v>
      </c>
      <c r="DT12" s="83">
        <f t="shared" si="108"/>
        <v>66</v>
      </c>
      <c r="DU12" s="90">
        <f t="shared" si="109"/>
        <v>62</v>
      </c>
      <c r="DV12" s="90">
        <f t="shared" si="110"/>
        <v>62</v>
      </c>
      <c r="DW12" s="90">
        <f t="shared" si="111"/>
        <v>75</v>
      </c>
      <c r="DX12" s="90">
        <f t="shared" si="112"/>
        <v>85</v>
      </c>
      <c r="DY12" s="90">
        <f t="shared" si="113"/>
        <v>83</v>
      </c>
      <c r="DZ12" s="90">
        <f t="shared" si="114"/>
        <v>79</v>
      </c>
      <c r="EA12" s="90">
        <f t="shared" si="115"/>
        <v>57</v>
      </c>
      <c r="EB12" s="90">
        <f t="shared" si="116"/>
        <v>79</v>
      </c>
      <c r="EC12" s="90">
        <f t="shared" si="117"/>
        <v>72</v>
      </c>
      <c r="ED12" s="90">
        <f t="shared" si="118"/>
        <v>43</v>
      </c>
      <c r="EE12" s="90">
        <f t="shared" si="119"/>
        <v>71</v>
      </c>
      <c r="EF12" s="90">
        <f t="shared" si="120"/>
        <v>24</v>
      </c>
      <c r="EG12" s="90">
        <f t="shared" si="121"/>
        <v>21</v>
      </c>
      <c r="EH12" s="90">
        <f t="shared" si="122"/>
        <v>10</v>
      </c>
      <c r="EI12" s="90">
        <f t="shared" si="123"/>
        <v>12</v>
      </c>
      <c r="EJ12" s="90">
        <f t="shared" si="124"/>
        <v>17</v>
      </c>
      <c r="EK12" s="90">
        <f t="shared" si="125"/>
        <v>25</v>
      </c>
      <c r="EL12" s="83">
        <f t="shared" si="126"/>
        <v>19</v>
      </c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41"/>
    </row>
    <row r="13" spans="2:171" ht="15.75" thickBot="1" x14ac:dyDescent="0.3">
      <c r="B13" s="251" t="s">
        <v>48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22"/>
      <c r="BM13" s="222"/>
      <c r="BN13" s="246"/>
      <c r="BO13" s="222"/>
      <c r="BP13" s="246"/>
      <c r="BQ13" s="246"/>
      <c r="BR13" s="246"/>
      <c r="BS13" s="246"/>
      <c r="BT13" s="246"/>
      <c r="BU13" s="246"/>
      <c r="BV13" s="246"/>
      <c r="BW13" s="246"/>
      <c r="BX13" s="246"/>
      <c r="BY13" s="222"/>
      <c r="BZ13" s="222"/>
      <c r="CA13" s="222"/>
      <c r="CB13" s="222"/>
      <c r="CC13" s="222"/>
      <c r="CD13" s="246"/>
      <c r="CE13" s="246"/>
      <c r="CF13" s="246"/>
      <c r="CG13" s="223"/>
      <c r="CH13" s="41"/>
      <c r="CI13" s="37" t="s">
        <v>19</v>
      </c>
      <c r="CJ13" s="3">
        <v>28.7</v>
      </c>
      <c r="CK13" s="22">
        <v>40</v>
      </c>
      <c r="CL13" s="22">
        <v>60</v>
      </c>
      <c r="CM13" s="10">
        <v>130</v>
      </c>
      <c r="CN13" s="7">
        <v>168</v>
      </c>
      <c r="CO13" s="7">
        <v>217</v>
      </c>
      <c r="CP13" s="7">
        <v>271</v>
      </c>
      <c r="CQ13" s="7">
        <v>322</v>
      </c>
      <c r="CR13" s="7">
        <v>366</v>
      </c>
      <c r="CS13" s="10">
        <v>434</v>
      </c>
      <c r="CT13" s="6">
        <v>499</v>
      </c>
      <c r="CU13" s="6">
        <v>562</v>
      </c>
      <c r="CV13" s="67">
        <v>640</v>
      </c>
      <c r="CW13" s="60">
        <v>725</v>
      </c>
      <c r="CX13" s="197">
        <v>810</v>
      </c>
      <c r="CY13" s="6">
        <v>891</v>
      </c>
      <c r="CZ13" s="6">
        <v>950</v>
      </c>
      <c r="DA13" s="6">
        <v>1032</v>
      </c>
      <c r="DB13" s="6">
        <v>1108</v>
      </c>
      <c r="DC13" s="60">
        <v>1154</v>
      </c>
      <c r="DD13" s="60">
        <v>1227</v>
      </c>
      <c r="DE13" s="60">
        <v>1254</v>
      </c>
      <c r="DF13" s="6">
        <v>1277</v>
      </c>
      <c r="DG13" s="6">
        <v>1289</v>
      </c>
      <c r="DH13" s="6">
        <v>1302</v>
      </c>
      <c r="DI13" s="6">
        <v>1321</v>
      </c>
      <c r="DJ13" s="60">
        <v>1346</v>
      </c>
      <c r="DK13" s="6">
        <v>1365</v>
      </c>
      <c r="DL13" s="83">
        <f t="shared" si="101"/>
        <v>11.3</v>
      </c>
      <c r="DM13" s="83">
        <f t="shared" si="101"/>
        <v>20</v>
      </c>
      <c r="DN13" s="83">
        <f t="shared" si="102"/>
        <v>70</v>
      </c>
      <c r="DO13" s="83">
        <f t="shared" si="103"/>
        <v>38</v>
      </c>
      <c r="DP13" s="83">
        <f t="shared" si="104"/>
        <v>49</v>
      </c>
      <c r="DQ13" s="83">
        <f t="shared" si="105"/>
        <v>54</v>
      </c>
      <c r="DR13" s="83">
        <f t="shared" si="106"/>
        <v>51</v>
      </c>
      <c r="DS13" s="83">
        <f t="shared" si="107"/>
        <v>44</v>
      </c>
      <c r="DT13" s="83">
        <f t="shared" si="108"/>
        <v>68</v>
      </c>
      <c r="DU13" s="90">
        <f t="shared" si="109"/>
        <v>65</v>
      </c>
      <c r="DV13" s="90">
        <f t="shared" si="110"/>
        <v>63</v>
      </c>
      <c r="DW13" s="90">
        <f t="shared" si="111"/>
        <v>78</v>
      </c>
      <c r="DX13" s="90">
        <f t="shared" si="112"/>
        <v>85</v>
      </c>
      <c r="DY13" s="90">
        <f t="shared" si="113"/>
        <v>85</v>
      </c>
      <c r="DZ13" s="90">
        <f t="shared" si="114"/>
        <v>81</v>
      </c>
      <c r="EA13" s="90">
        <f t="shared" si="115"/>
        <v>59</v>
      </c>
      <c r="EB13" s="90">
        <f t="shared" si="116"/>
        <v>82</v>
      </c>
      <c r="EC13" s="90">
        <f t="shared" si="117"/>
        <v>76</v>
      </c>
      <c r="ED13" s="90">
        <f t="shared" si="118"/>
        <v>46</v>
      </c>
      <c r="EE13" s="90">
        <f t="shared" si="119"/>
        <v>73</v>
      </c>
      <c r="EF13" s="90">
        <f t="shared" si="120"/>
        <v>27</v>
      </c>
      <c r="EG13" s="90">
        <f t="shared" si="121"/>
        <v>23</v>
      </c>
      <c r="EH13" s="90">
        <f t="shared" si="122"/>
        <v>12</v>
      </c>
      <c r="EI13" s="90">
        <f t="shared" si="123"/>
        <v>13</v>
      </c>
      <c r="EJ13" s="90">
        <f t="shared" si="124"/>
        <v>19</v>
      </c>
      <c r="EK13" s="90">
        <f t="shared" si="125"/>
        <v>25</v>
      </c>
      <c r="EL13" s="83">
        <f t="shared" si="126"/>
        <v>19</v>
      </c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41"/>
    </row>
    <row r="14" spans="2:171" ht="14.65" customHeight="1" x14ac:dyDescent="0.25">
      <c r="B14" s="34" t="s">
        <v>38</v>
      </c>
      <c r="C14" s="14">
        <v>5.7</v>
      </c>
      <c r="D14" s="38">
        <v>10</v>
      </c>
      <c r="E14" s="38">
        <v>24</v>
      </c>
      <c r="F14" s="16">
        <v>64</v>
      </c>
      <c r="G14" s="15">
        <v>88</v>
      </c>
      <c r="H14" s="15">
        <v>119</v>
      </c>
      <c r="I14" s="15">
        <v>147</v>
      </c>
      <c r="J14" s="15">
        <v>189</v>
      </c>
      <c r="K14" s="16">
        <v>226</v>
      </c>
      <c r="L14" s="15">
        <v>291</v>
      </c>
      <c r="M14" s="29">
        <v>347</v>
      </c>
      <c r="N14" s="29">
        <v>404</v>
      </c>
      <c r="O14" s="120">
        <v>478</v>
      </c>
      <c r="P14" s="191">
        <v>551</v>
      </c>
      <c r="Q14" s="191">
        <v>637</v>
      </c>
      <c r="R14" s="39">
        <v>704</v>
      </c>
      <c r="S14" s="39">
        <v>769</v>
      </c>
      <c r="T14" s="39">
        <v>842</v>
      </c>
      <c r="U14" s="39">
        <v>906</v>
      </c>
      <c r="V14" s="191">
        <v>949</v>
      </c>
      <c r="W14" s="191">
        <v>1011</v>
      </c>
      <c r="X14" s="191">
        <v>1032</v>
      </c>
      <c r="Y14" s="39">
        <v>1053</v>
      </c>
      <c r="Z14" s="39">
        <v>1068</v>
      </c>
      <c r="AA14" s="39">
        <v>1080</v>
      </c>
      <c r="AB14" s="39">
        <v>1098</v>
      </c>
      <c r="AC14" s="191">
        <v>1110</v>
      </c>
      <c r="AD14" s="39">
        <v>1118</v>
      </c>
      <c r="AE14" s="80">
        <f t="shared" ref="AE14:AN17" si="161">D14-C14</f>
        <v>4.3</v>
      </c>
      <c r="AF14" s="80">
        <f t="shared" si="161"/>
        <v>14</v>
      </c>
      <c r="AG14" s="80">
        <f t="shared" si="161"/>
        <v>40</v>
      </c>
      <c r="AH14" s="80">
        <f t="shared" si="161"/>
        <v>24</v>
      </c>
      <c r="AI14" s="80">
        <f t="shared" si="161"/>
        <v>31</v>
      </c>
      <c r="AJ14" s="80">
        <f t="shared" si="161"/>
        <v>28</v>
      </c>
      <c r="AK14" s="80">
        <f t="shared" si="161"/>
        <v>42</v>
      </c>
      <c r="AL14" s="80">
        <f t="shared" si="161"/>
        <v>37</v>
      </c>
      <c r="AM14" s="80">
        <f t="shared" si="161"/>
        <v>65</v>
      </c>
      <c r="AN14" s="80">
        <f t="shared" si="161"/>
        <v>56</v>
      </c>
      <c r="AO14" s="80">
        <f t="shared" ref="AO14:AX17" si="162">N14-M14</f>
        <v>57</v>
      </c>
      <c r="AP14" s="80">
        <f t="shared" si="162"/>
        <v>74</v>
      </c>
      <c r="AQ14" s="80">
        <f t="shared" si="162"/>
        <v>73</v>
      </c>
      <c r="AR14" s="80">
        <f t="shared" si="162"/>
        <v>86</v>
      </c>
      <c r="AS14" s="80">
        <f t="shared" si="162"/>
        <v>67</v>
      </c>
      <c r="AT14" s="80">
        <f t="shared" si="162"/>
        <v>65</v>
      </c>
      <c r="AU14" s="80">
        <f t="shared" si="162"/>
        <v>73</v>
      </c>
      <c r="AV14" s="80">
        <f t="shared" si="162"/>
        <v>64</v>
      </c>
      <c r="AW14" s="80">
        <f t="shared" si="162"/>
        <v>43</v>
      </c>
      <c r="AX14" s="80">
        <f t="shared" si="162"/>
        <v>62</v>
      </c>
      <c r="AY14" s="80">
        <f t="shared" ref="AY14:BE17" si="163">X14-W14</f>
        <v>21</v>
      </c>
      <c r="AZ14" s="80">
        <f t="shared" si="163"/>
        <v>21</v>
      </c>
      <c r="BA14" s="80">
        <f t="shared" si="163"/>
        <v>15</v>
      </c>
      <c r="BB14" s="80">
        <f t="shared" si="163"/>
        <v>12</v>
      </c>
      <c r="BC14" s="80">
        <f t="shared" si="163"/>
        <v>18</v>
      </c>
      <c r="BD14" s="80">
        <f t="shared" si="163"/>
        <v>12</v>
      </c>
      <c r="BE14" s="80">
        <f t="shared" si="163"/>
        <v>8</v>
      </c>
      <c r="BF14" s="230">
        <f t="shared" ref="BF14:BY14" si="164">AVERAGE(C14:C17)</f>
        <v>4.5</v>
      </c>
      <c r="BG14" s="230">
        <f t="shared" si="164"/>
        <v>10</v>
      </c>
      <c r="BH14" s="230">
        <f t="shared" si="164"/>
        <v>23.75</v>
      </c>
      <c r="BI14" s="230">
        <f t="shared" si="164"/>
        <v>64.25</v>
      </c>
      <c r="BJ14" s="230">
        <f t="shared" si="164"/>
        <v>89</v>
      </c>
      <c r="BK14" s="230">
        <f t="shared" si="164"/>
        <v>120.5</v>
      </c>
      <c r="BL14" s="230">
        <f t="shared" si="164"/>
        <v>148.5</v>
      </c>
      <c r="BM14" s="230">
        <f t="shared" si="164"/>
        <v>192.75</v>
      </c>
      <c r="BN14" s="230">
        <f t="shared" si="164"/>
        <v>234.5</v>
      </c>
      <c r="BO14" s="230">
        <f t="shared" si="164"/>
        <v>302.25</v>
      </c>
      <c r="BP14" s="230">
        <f t="shared" si="164"/>
        <v>361.5</v>
      </c>
      <c r="BQ14" s="230">
        <f t="shared" si="164"/>
        <v>420.5</v>
      </c>
      <c r="BR14" s="230">
        <f t="shared" si="164"/>
        <v>496.25</v>
      </c>
      <c r="BS14" s="230">
        <f t="shared" si="164"/>
        <v>570.25</v>
      </c>
      <c r="BT14" s="230">
        <f t="shared" si="164"/>
        <v>656.5</v>
      </c>
      <c r="BU14" s="230">
        <f t="shared" si="164"/>
        <v>723.5</v>
      </c>
      <c r="BV14" s="230">
        <f t="shared" si="164"/>
        <v>787.25</v>
      </c>
      <c r="BW14" s="230">
        <f t="shared" si="164"/>
        <v>861</v>
      </c>
      <c r="BX14" s="230">
        <f t="shared" si="164"/>
        <v>924.75</v>
      </c>
      <c r="BY14" s="230">
        <f t="shared" si="164"/>
        <v>969.75</v>
      </c>
      <c r="BZ14" s="230">
        <f t="shared" ref="BZ14" si="165">AVERAGE(W14:W17)</f>
        <v>1035.75</v>
      </c>
      <c r="CA14" s="230">
        <f t="shared" ref="CA14" si="166">AVERAGE(X14:X17)</f>
        <v>1056.25</v>
      </c>
      <c r="CB14" s="230">
        <f t="shared" ref="CB14" si="167">AVERAGE(Y14:Y17)</f>
        <v>1075.25</v>
      </c>
      <c r="CC14" s="230">
        <f t="shared" ref="CC14" si="168">AVERAGE(Z14:Z17)</f>
        <v>1088.75</v>
      </c>
      <c r="CD14" s="230">
        <f t="shared" ref="CD14" si="169">AVERAGE(AA14:AA17)</f>
        <v>1099.75</v>
      </c>
      <c r="CE14" s="230">
        <f t="shared" ref="CE14" si="170">AVERAGE(AB14:AB17)</f>
        <v>1115.25</v>
      </c>
      <c r="CF14" s="230">
        <f t="shared" ref="CF14" si="171">AVERAGE(AC14:AC17)</f>
        <v>1127.5</v>
      </c>
      <c r="CG14" s="224">
        <f t="shared" ref="CG14" si="172">AVERAGE(AD14:AD17)</f>
        <v>1135.5</v>
      </c>
      <c r="CI14" s="37" t="s">
        <v>20</v>
      </c>
      <c r="CJ14" s="3">
        <v>27.2</v>
      </c>
      <c r="CK14" s="22">
        <v>40</v>
      </c>
      <c r="CL14" s="22">
        <v>60</v>
      </c>
      <c r="CM14" s="10">
        <v>125</v>
      </c>
      <c r="CN14" s="7">
        <v>164</v>
      </c>
      <c r="CO14" s="7">
        <v>217</v>
      </c>
      <c r="CP14" s="7">
        <v>272</v>
      </c>
      <c r="CQ14" s="7">
        <v>322</v>
      </c>
      <c r="CR14" s="7">
        <v>368</v>
      </c>
      <c r="CS14" s="10">
        <v>438</v>
      </c>
      <c r="CT14" s="6">
        <v>501</v>
      </c>
      <c r="CU14" s="6">
        <v>565</v>
      </c>
      <c r="CV14" s="67">
        <v>642</v>
      </c>
      <c r="CW14" s="60">
        <v>726</v>
      </c>
      <c r="CX14" s="197">
        <v>814</v>
      </c>
      <c r="CY14" s="6">
        <v>890</v>
      </c>
      <c r="CZ14" s="6">
        <v>947</v>
      </c>
      <c r="DA14" s="6">
        <v>1027</v>
      </c>
      <c r="DB14" s="6">
        <v>1100</v>
      </c>
      <c r="DC14" s="60">
        <v>1144</v>
      </c>
      <c r="DD14" s="60">
        <v>1213</v>
      </c>
      <c r="DE14" s="60">
        <v>1239</v>
      </c>
      <c r="DF14" s="6">
        <v>1265</v>
      </c>
      <c r="DG14" s="6">
        <v>1276</v>
      </c>
      <c r="DH14" s="6">
        <v>1289</v>
      </c>
      <c r="DI14" s="6">
        <v>1307</v>
      </c>
      <c r="DJ14" s="60">
        <v>1332</v>
      </c>
      <c r="DK14" s="6">
        <v>1349</v>
      </c>
      <c r="DL14" s="83">
        <f t="shared" si="101"/>
        <v>12.8</v>
      </c>
      <c r="DM14" s="83">
        <f t="shared" si="101"/>
        <v>20</v>
      </c>
      <c r="DN14" s="83">
        <f t="shared" si="102"/>
        <v>65</v>
      </c>
      <c r="DO14" s="83">
        <f t="shared" si="103"/>
        <v>39</v>
      </c>
      <c r="DP14" s="83">
        <f t="shared" si="104"/>
        <v>53</v>
      </c>
      <c r="DQ14" s="83">
        <f t="shared" si="105"/>
        <v>55</v>
      </c>
      <c r="DR14" s="83">
        <f t="shared" si="106"/>
        <v>50</v>
      </c>
      <c r="DS14" s="83">
        <f t="shared" si="107"/>
        <v>46</v>
      </c>
      <c r="DT14" s="83">
        <f t="shared" si="108"/>
        <v>70</v>
      </c>
      <c r="DU14" s="90">
        <f t="shared" si="109"/>
        <v>63</v>
      </c>
      <c r="DV14" s="90">
        <f t="shared" si="110"/>
        <v>64</v>
      </c>
      <c r="DW14" s="90">
        <f t="shared" si="111"/>
        <v>77</v>
      </c>
      <c r="DX14" s="90">
        <f t="shared" si="112"/>
        <v>84</v>
      </c>
      <c r="DY14" s="90">
        <f t="shared" si="113"/>
        <v>88</v>
      </c>
      <c r="DZ14" s="90">
        <f t="shared" si="114"/>
        <v>76</v>
      </c>
      <c r="EA14" s="90">
        <f t="shared" si="115"/>
        <v>57</v>
      </c>
      <c r="EB14" s="90">
        <f t="shared" si="116"/>
        <v>80</v>
      </c>
      <c r="EC14" s="90">
        <f t="shared" si="117"/>
        <v>73</v>
      </c>
      <c r="ED14" s="90">
        <f t="shared" si="118"/>
        <v>44</v>
      </c>
      <c r="EE14" s="90">
        <f t="shared" si="119"/>
        <v>69</v>
      </c>
      <c r="EF14" s="90">
        <f t="shared" si="120"/>
        <v>26</v>
      </c>
      <c r="EG14" s="90">
        <f t="shared" si="121"/>
        <v>26</v>
      </c>
      <c r="EH14" s="90">
        <f t="shared" si="122"/>
        <v>11</v>
      </c>
      <c r="EI14" s="90">
        <f t="shared" si="123"/>
        <v>13</v>
      </c>
      <c r="EJ14" s="90">
        <f t="shared" si="124"/>
        <v>18</v>
      </c>
      <c r="EK14" s="90">
        <f t="shared" si="125"/>
        <v>25</v>
      </c>
      <c r="EL14" s="83">
        <f t="shared" si="126"/>
        <v>17</v>
      </c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41"/>
    </row>
    <row r="15" spans="2:171" x14ac:dyDescent="0.25">
      <c r="B15" s="34" t="s">
        <v>45</v>
      </c>
      <c r="C15" s="3">
        <v>6.1</v>
      </c>
      <c r="D15" s="22">
        <v>14</v>
      </c>
      <c r="E15" s="22">
        <v>31</v>
      </c>
      <c r="F15" s="10">
        <v>79</v>
      </c>
      <c r="G15" s="7">
        <v>107</v>
      </c>
      <c r="H15" s="7">
        <v>140</v>
      </c>
      <c r="I15" s="7">
        <v>175</v>
      </c>
      <c r="J15" s="7">
        <v>219</v>
      </c>
      <c r="K15" s="10">
        <v>266</v>
      </c>
      <c r="L15" s="7">
        <v>334</v>
      </c>
      <c r="M15" s="6">
        <v>392</v>
      </c>
      <c r="N15" s="6">
        <v>449</v>
      </c>
      <c r="O15" s="60">
        <v>520</v>
      </c>
      <c r="P15" s="191">
        <v>593</v>
      </c>
      <c r="Q15" s="191">
        <v>673</v>
      </c>
      <c r="R15" s="39">
        <v>740</v>
      </c>
      <c r="S15" s="39">
        <v>799</v>
      </c>
      <c r="T15" s="39">
        <v>874</v>
      </c>
      <c r="U15" s="39">
        <v>937</v>
      </c>
      <c r="V15" s="191">
        <v>981</v>
      </c>
      <c r="W15" s="191">
        <v>1047</v>
      </c>
      <c r="X15" s="191">
        <v>1064</v>
      </c>
      <c r="Y15" s="39">
        <v>1082</v>
      </c>
      <c r="Z15" s="39">
        <v>1094</v>
      </c>
      <c r="AA15" s="39">
        <v>1104</v>
      </c>
      <c r="AB15" s="39">
        <v>1117</v>
      </c>
      <c r="AC15" s="191">
        <v>1131</v>
      </c>
      <c r="AD15" s="39">
        <v>1139</v>
      </c>
      <c r="AE15" s="80">
        <f t="shared" si="161"/>
        <v>7.9</v>
      </c>
      <c r="AF15" s="80">
        <f t="shared" si="161"/>
        <v>17</v>
      </c>
      <c r="AG15" s="80">
        <f t="shared" si="161"/>
        <v>48</v>
      </c>
      <c r="AH15" s="80">
        <f t="shared" si="161"/>
        <v>28</v>
      </c>
      <c r="AI15" s="80">
        <f t="shared" si="161"/>
        <v>33</v>
      </c>
      <c r="AJ15" s="80">
        <f t="shared" si="161"/>
        <v>35</v>
      </c>
      <c r="AK15" s="80">
        <f t="shared" si="161"/>
        <v>44</v>
      </c>
      <c r="AL15" s="80">
        <f t="shared" si="161"/>
        <v>47</v>
      </c>
      <c r="AM15" s="80">
        <f t="shared" si="161"/>
        <v>68</v>
      </c>
      <c r="AN15" s="80">
        <f t="shared" si="161"/>
        <v>58</v>
      </c>
      <c r="AO15" s="80">
        <f t="shared" si="162"/>
        <v>57</v>
      </c>
      <c r="AP15" s="80">
        <f t="shared" si="162"/>
        <v>71</v>
      </c>
      <c r="AQ15" s="80">
        <f t="shared" si="162"/>
        <v>73</v>
      </c>
      <c r="AR15" s="80">
        <f t="shared" si="162"/>
        <v>80</v>
      </c>
      <c r="AS15" s="80">
        <f t="shared" si="162"/>
        <v>67</v>
      </c>
      <c r="AT15" s="80">
        <f t="shared" si="162"/>
        <v>59</v>
      </c>
      <c r="AU15" s="80">
        <f t="shared" si="162"/>
        <v>75</v>
      </c>
      <c r="AV15" s="80">
        <f t="shared" si="162"/>
        <v>63</v>
      </c>
      <c r="AW15" s="80">
        <f t="shared" si="162"/>
        <v>44</v>
      </c>
      <c r="AX15" s="80">
        <f t="shared" si="162"/>
        <v>66</v>
      </c>
      <c r="AY15" s="80">
        <f t="shared" si="163"/>
        <v>17</v>
      </c>
      <c r="AZ15" s="80">
        <f t="shared" si="163"/>
        <v>18</v>
      </c>
      <c r="BA15" s="80">
        <f t="shared" si="163"/>
        <v>12</v>
      </c>
      <c r="BB15" s="80">
        <f t="shared" si="163"/>
        <v>10</v>
      </c>
      <c r="BC15" s="80">
        <f t="shared" si="163"/>
        <v>13</v>
      </c>
      <c r="BD15" s="80">
        <f t="shared" si="163"/>
        <v>14</v>
      </c>
      <c r="BE15" s="80">
        <f t="shared" si="163"/>
        <v>8</v>
      </c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24"/>
      <c r="CH15" s="41"/>
      <c r="CI15" s="37" t="s">
        <v>21</v>
      </c>
      <c r="CJ15" s="3">
        <v>26.4</v>
      </c>
      <c r="CK15" s="22">
        <v>40</v>
      </c>
      <c r="CL15" s="22">
        <v>66</v>
      </c>
      <c r="CM15" s="10">
        <v>141</v>
      </c>
      <c r="CN15" s="7">
        <v>180</v>
      </c>
      <c r="CO15" s="7">
        <v>238</v>
      </c>
      <c r="CP15" s="7">
        <v>291</v>
      </c>
      <c r="CQ15" s="7">
        <v>349</v>
      </c>
      <c r="CR15" s="7">
        <v>402</v>
      </c>
      <c r="CS15" s="10">
        <v>477</v>
      </c>
      <c r="CT15" s="6">
        <v>545</v>
      </c>
      <c r="CU15" s="6">
        <v>615</v>
      </c>
      <c r="CV15" s="67">
        <v>699</v>
      </c>
      <c r="CW15" s="60">
        <v>784</v>
      </c>
      <c r="CX15" s="197">
        <v>876</v>
      </c>
      <c r="CY15" s="6">
        <v>954</v>
      </c>
      <c r="CZ15" s="6">
        <v>1019</v>
      </c>
      <c r="DA15" s="6">
        <v>1104</v>
      </c>
      <c r="DB15" s="6">
        <v>1181</v>
      </c>
      <c r="DC15" s="60">
        <v>1229</v>
      </c>
      <c r="DD15" s="60">
        <v>1306</v>
      </c>
      <c r="DE15" s="60">
        <v>1332</v>
      </c>
      <c r="DF15" s="6">
        <v>1357</v>
      </c>
      <c r="DG15" s="6">
        <v>1371</v>
      </c>
      <c r="DH15" s="6">
        <v>1385</v>
      </c>
      <c r="DI15" s="6">
        <v>1405</v>
      </c>
      <c r="DJ15" s="60">
        <v>1430</v>
      </c>
      <c r="DK15" s="6">
        <v>1448</v>
      </c>
      <c r="DL15" s="83">
        <f t="shared" si="101"/>
        <v>13.600000000000001</v>
      </c>
      <c r="DM15" s="83">
        <f t="shared" si="101"/>
        <v>26</v>
      </c>
      <c r="DN15" s="83">
        <f t="shared" si="102"/>
        <v>75</v>
      </c>
      <c r="DO15" s="83">
        <f t="shared" si="103"/>
        <v>39</v>
      </c>
      <c r="DP15" s="83">
        <f t="shared" si="104"/>
        <v>58</v>
      </c>
      <c r="DQ15" s="83">
        <f t="shared" si="105"/>
        <v>53</v>
      </c>
      <c r="DR15" s="83">
        <f t="shared" si="106"/>
        <v>58</v>
      </c>
      <c r="DS15" s="83">
        <f t="shared" si="107"/>
        <v>53</v>
      </c>
      <c r="DT15" s="83">
        <f t="shared" si="108"/>
        <v>75</v>
      </c>
      <c r="DU15" s="90">
        <f t="shared" si="109"/>
        <v>68</v>
      </c>
      <c r="DV15" s="90">
        <f t="shared" si="110"/>
        <v>70</v>
      </c>
      <c r="DW15" s="90">
        <f t="shared" si="111"/>
        <v>84</v>
      </c>
      <c r="DX15" s="90">
        <f t="shared" si="112"/>
        <v>85</v>
      </c>
      <c r="DY15" s="90">
        <f t="shared" si="113"/>
        <v>92</v>
      </c>
      <c r="DZ15" s="90">
        <f t="shared" si="114"/>
        <v>78</v>
      </c>
      <c r="EA15" s="90">
        <f t="shared" si="115"/>
        <v>65</v>
      </c>
      <c r="EB15" s="90">
        <f t="shared" si="116"/>
        <v>85</v>
      </c>
      <c r="EC15" s="90">
        <f t="shared" si="117"/>
        <v>77</v>
      </c>
      <c r="ED15" s="90">
        <f t="shared" si="118"/>
        <v>48</v>
      </c>
      <c r="EE15" s="90">
        <f t="shared" si="119"/>
        <v>77</v>
      </c>
      <c r="EF15" s="90">
        <f t="shared" si="120"/>
        <v>26</v>
      </c>
      <c r="EG15" s="90">
        <f t="shared" si="121"/>
        <v>25</v>
      </c>
      <c r="EH15" s="90">
        <f t="shared" si="122"/>
        <v>14</v>
      </c>
      <c r="EI15" s="90">
        <f t="shared" si="123"/>
        <v>14</v>
      </c>
      <c r="EJ15" s="90">
        <f t="shared" si="124"/>
        <v>20</v>
      </c>
      <c r="EK15" s="90">
        <f t="shared" si="125"/>
        <v>25</v>
      </c>
      <c r="EL15" s="83">
        <f t="shared" si="126"/>
        <v>18</v>
      </c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41"/>
    </row>
    <row r="16" spans="2:171" x14ac:dyDescent="0.25">
      <c r="B16" s="34" t="s">
        <v>52</v>
      </c>
      <c r="C16" s="3">
        <v>3.3</v>
      </c>
      <c r="D16" s="22">
        <v>9</v>
      </c>
      <c r="E16" s="22">
        <v>22</v>
      </c>
      <c r="F16" s="10">
        <v>60</v>
      </c>
      <c r="G16" s="7">
        <v>82</v>
      </c>
      <c r="H16" s="7">
        <v>110</v>
      </c>
      <c r="I16" s="7">
        <v>134</v>
      </c>
      <c r="J16" s="7">
        <v>174</v>
      </c>
      <c r="K16" s="10">
        <v>212</v>
      </c>
      <c r="L16" s="7">
        <v>280</v>
      </c>
      <c r="M16" s="6">
        <v>339</v>
      </c>
      <c r="N16" s="6">
        <v>400</v>
      </c>
      <c r="O16" s="60">
        <v>476</v>
      </c>
      <c r="P16" s="191">
        <v>547</v>
      </c>
      <c r="Q16" s="191">
        <v>633</v>
      </c>
      <c r="R16" s="39">
        <v>697</v>
      </c>
      <c r="S16" s="39">
        <v>761</v>
      </c>
      <c r="T16" s="39">
        <v>831</v>
      </c>
      <c r="U16" s="39">
        <v>890</v>
      </c>
      <c r="V16" s="191">
        <v>935</v>
      </c>
      <c r="W16" s="191">
        <v>999</v>
      </c>
      <c r="X16" s="191">
        <v>1019</v>
      </c>
      <c r="Y16" s="39">
        <v>1037</v>
      </c>
      <c r="Z16" s="39">
        <v>1049</v>
      </c>
      <c r="AA16" s="39">
        <v>1059</v>
      </c>
      <c r="AB16" s="39">
        <v>1073</v>
      </c>
      <c r="AC16" s="191">
        <v>1084</v>
      </c>
      <c r="AD16" s="39">
        <v>1092</v>
      </c>
      <c r="AE16" s="80">
        <f t="shared" si="161"/>
        <v>5.7</v>
      </c>
      <c r="AF16" s="80">
        <f t="shared" si="161"/>
        <v>13</v>
      </c>
      <c r="AG16" s="80">
        <f t="shared" si="161"/>
        <v>38</v>
      </c>
      <c r="AH16" s="80">
        <f t="shared" si="161"/>
        <v>22</v>
      </c>
      <c r="AI16" s="80">
        <f t="shared" si="161"/>
        <v>28</v>
      </c>
      <c r="AJ16" s="80">
        <f t="shared" si="161"/>
        <v>24</v>
      </c>
      <c r="AK16" s="80">
        <f t="shared" si="161"/>
        <v>40</v>
      </c>
      <c r="AL16" s="80">
        <f t="shared" si="161"/>
        <v>38</v>
      </c>
      <c r="AM16" s="80">
        <f t="shared" si="161"/>
        <v>68</v>
      </c>
      <c r="AN16" s="80">
        <f t="shared" si="161"/>
        <v>59</v>
      </c>
      <c r="AO16" s="80">
        <f t="shared" si="162"/>
        <v>61</v>
      </c>
      <c r="AP16" s="80">
        <f t="shared" si="162"/>
        <v>76</v>
      </c>
      <c r="AQ16" s="80">
        <f t="shared" si="162"/>
        <v>71</v>
      </c>
      <c r="AR16" s="80">
        <f t="shared" si="162"/>
        <v>86</v>
      </c>
      <c r="AS16" s="80">
        <f t="shared" si="162"/>
        <v>64</v>
      </c>
      <c r="AT16" s="80">
        <f t="shared" si="162"/>
        <v>64</v>
      </c>
      <c r="AU16" s="80">
        <f t="shared" si="162"/>
        <v>70</v>
      </c>
      <c r="AV16" s="80">
        <f t="shared" si="162"/>
        <v>59</v>
      </c>
      <c r="AW16" s="80">
        <f t="shared" si="162"/>
        <v>45</v>
      </c>
      <c r="AX16" s="80">
        <f t="shared" si="162"/>
        <v>64</v>
      </c>
      <c r="AY16" s="80">
        <f t="shared" si="163"/>
        <v>20</v>
      </c>
      <c r="AZ16" s="80">
        <f t="shared" si="163"/>
        <v>18</v>
      </c>
      <c r="BA16" s="80">
        <f t="shared" si="163"/>
        <v>12</v>
      </c>
      <c r="BB16" s="80">
        <f t="shared" si="163"/>
        <v>10</v>
      </c>
      <c r="BC16" s="80">
        <f t="shared" si="163"/>
        <v>14</v>
      </c>
      <c r="BD16" s="80">
        <f t="shared" si="163"/>
        <v>11</v>
      </c>
      <c r="BE16" s="80">
        <f t="shared" si="163"/>
        <v>8</v>
      </c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24"/>
      <c r="CH16" s="41"/>
      <c r="CI16" s="57" t="s">
        <v>58</v>
      </c>
      <c r="CJ16" s="3">
        <v>20.399999999999999</v>
      </c>
      <c r="CK16" s="58">
        <v>34</v>
      </c>
      <c r="CL16" s="58">
        <v>61</v>
      </c>
      <c r="CM16" s="59">
        <v>134</v>
      </c>
      <c r="CN16" s="3">
        <v>172</v>
      </c>
      <c r="CO16" s="3">
        <v>230</v>
      </c>
      <c r="CP16" s="3">
        <v>285</v>
      </c>
      <c r="CQ16" s="3">
        <v>341</v>
      </c>
      <c r="CR16" s="3">
        <v>392</v>
      </c>
      <c r="CS16" s="59">
        <v>468</v>
      </c>
      <c r="CT16" s="60">
        <v>536</v>
      </c>
      <c r="CU16" s="60">
        <v>607</v>
      </c>
      <c r="CV16" s="67">
        <v>690</v>
      </c>
      <c r="CW16" s="60">
        <v>777</v>
      </c>
      <c r="CX16" s="197">
        <v>870</v>
      </c>
      <c r="CY16" s="6">
        <v>945</v>
      </c>
      <c r="CZ16" s="6">
        <v>1013</v>
      </c>
      <c r="DA16" s="6">
        <v>1099</v>
      </c>
      <c r="DB16" s="6">
        <v>1177</v>
      </c>
      <c r="DC16" s="60">
        <v>1226</v>
      </c>
      <c r="DD16" s="60">
        <v>1303</v>
      </c>
      <c r="DE16" s="60">
        <v>1327</v>
      </c>
      <c r="DF16" s="6">
        <v>1353</v>
      </c>
      <c r="DG16" s="6">
        <v>1368</v>
      </c>
      <c r="DH16" s="6">
        <v>1384</v>
      </c>
      <c r="DI16" s="6">
        <v>1403</v>
      </c>
      <c r="DJ16" s="60">
        <v>1428</v>
      </c>
      <c r="DK16" s="6">
        <v>1446</v>
      </c>
      <c r="DL16" s="83">
        <f t="shared" si="101"/>
        <v>13.600000000000001</v>
      </c>
      <c r="DM16" s="83">
        <f t="shared" si="101"/>
        <v>27</v>
      </c>
      <c r="DN16" s="83">
        <f t="shared" si="102"/>
        <v>73</v>
      </c>
      <c r="DO16" s="83">
        <f t="shared" si="103"/>
        <v>38</v>
      </c>
      <c r="DP16" s="83">
        <f t="shared" si="104"/>
        <v>58</v>
      </c>
      <c r="DQ16" s="83">
        <f t="shared" si="105"/>
        <v>55</v>
      </c>
      <c r="DR16" s="83">
        <f t="shared" si="106"/>
        <v>56</v>
      </c>
      <c r="DS16" s="83">
        <f t="shared" si="107"/>
        <v>51</v>
      </c>
      <c r="DT16" s="83">
        <f t="shared" si="108"/>
        <v>76</v>
      </c>
      <c r="DU16" s="90">
        <f t="shared" si="109"/>
        <v>68</v>
      </c>
      <c r="DV16" s="90">
        <f t="shared" si="110"/>
        <v>71</v>
      </c>
      <c r="DW16" s="90">
        <f t="shared" si="111"/>
        <v>83</v>
      </c>
      <c r="DX16" s="90">
        <f t="shared" si="112"/>
        <v>87</v>
      </c>
      <c r="DY16" s="90">
        <f t="shared" si="113"/>
        <v>93</v>
      </c>
      <c r="DZ16" s="90">
        <f t="shared" si="114"/>
        <v>75</v>
      </c>
      <c r="EA16" s="90">
        <f t="shared" si="115"/>
        <v>68</v>
      </c>
      <c r="EB16" s="90">
        <f t="shared" si="116"/>
        <v>86</v>
      </c>
      <c r="EC16" s="90">
        <f t="shared" si="117"/>
        <v>78</v>
      </c>
      <c r="ED16" s="90">
        <f t="shared" si="118"/>
        <v>49</v>
      </c>
      <c r="EE16" s="90">
        <f t="shared" si="119"/>
        <v>77</v>
      </c>
      <c r="EF16" s="90">
        <f t="shared" si="120"/>
        <v>24</v>
      </c>
      <c r="EG16" s="90">
        <f t="shared" si="121"/>
        <v>26</v>
      </c>
      <c r="EH16" s="90">
        <f t="shared" si="122"/>
        <v>15</v>
      </c>
      <c r="EI16" s="90">
        <f t="shared" si="123"/>
        <v>16</v>
      </c>
      <c r="EJ16" s="90">
        <f t="shared" si="124"/>
        <v>19</v>
      </c>
      <c r="EK16" s="90">
        <f t="shared" si="125"/>
        <v>25</v>
      </c>
      <c r="EL16" s="83">
        <f t="shared" si="126"/>
        <v>18</v>
      </c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41"/>
    </row>
    <row r="17" spans="2:172" ht="18" customHeight="1" thickBot="1" x14ac:dyDescent="0.3">
      <c r="B17" s="54" t="s">
        <v>39</v>
      </c>
      <c r="C17" s="4">
        <v>2.9</v>
      </c>
      <c r="D17" s="62">
        <v>7</v>
      </c>
      <c r="E17" s="62">
        <v>18</v>
      </c>
      <c r="F17" s="69">
        <v>54</v>
      </c>
      <c r="G17" s="4">
        <v>79</v>
      </c>
      <c r="H17" s="4">
        <v>113</v>
      </c>
      <c r="I17" s="4">
        <v>138</v>
      </c>
      <c r="J17" s="4">
        <v>189</v>
      </c>
      <c r="K17" s="69">
        <v>234</v>
      </c>
      <c r="L17" s="4">
        <v>304</v>
      </c>
      <c r="M17" s="55">
        <v>368</v>
      </c>
      <c r="N17" s="55">
        <v>429</v>
      </c>
      <c r="O17" s="55">
        <v>511</v>
      </c>
      <c r="P17" s="56">
        <v>590</v>
      </c>
      <c r="Q17" s="56">
        <v>683</v>
      </c>
      <c r="R17" s="56">
        <v>753</v>
      </c>
      <c r="S17" s="56">
        <v>820</v>
      </c>
      <c r="T17" s="56">
        <v>897</v>
      </c>
      <c r="U17" s="56">
        <v>966</v>
      </c>
      <c r="V17" s="56">
        <v>1014</v>
      </c>
      <c r="W17" s="56">
        <v>1086</v>
      </c>
      <c r="X17" s="56">
        <v>1110</v>
      </c>
      <c r="Y17" s="56">
        <v>1129</v>
      </c>
      <c r="Z17" s="56">
        <v>1144</v>
      </c>
      <c r="AA17" s="56">
        <v>1156</v>
      </c>
      <c r="AB17" s="56">
        <v>1173</v>
      </c>
      <c r="AC17" s="56">
        <v>1185</v>
      </c>
      <c r="AD17" s="56">
        <v>1193</v>
      </c>
      <c r="AE17" s="81">
        <f t="shared" si="161"/>
        <v>4.0999999999999996</v>
      </c>
      <c r="AF17" s="81">
        <f t="shared" si="161"/>
        <v>11</v>
      </c>
      <c r="AG17" s="81">
        <f t="shared" si="161"/>
        <v>36</v>
      </c>
      <c r="AH17" s="81">
        <f t="shared" si="161"/>
        <v>25</v>
      </c>
      <c r="AI17" s="81">
        <f t="shared" si="161"/>
        <v>34</v>
      </c>
      <c r="AJ17" s="81">
        <f t="shared" si="161"/>
        <v>25</v>
      </c>
      <c r="AK17" s="81">
        <f t="shared" si="161"/>
        <v>51</v>
      </c>
      <c r="AL17" s="81">
        <f t="shared" si="161"/>
        <v>45</v>
      </c>
      <c r="AM17" s="81">
        <f t="shared" si="161"/>
        <v>70</v>
      </c>
      <c r="AN17" s="81">
        <f t="shared" si="161"/>
        <v>64</v>
      </c>
      <c r="AO17" s="81">
        <f t="shared" si="162"/>
        <v>61</v>
      </c>
      <c r="AP17" s="81">
        <f t="shared" si="162"/>
        <v>82</v>
      </c>
      <c r="AQ17" s="81">
        <f t="shared" si="162"/>
        <v>79</v>
      </c>
      <c r="AR17" s="81">
        <f t="shared" si="162"/>
        <v>93</v>
      </c>
      <c r="AS17" s="81">
        <f t="shared" si="162"/>
        <v>70</v>
      </c>
      <c r="AT17" s="81">
        <f t="shared" si="162"/>
        <v>67</v>
      </c>
      <c r="AU17" s="81">
        <f t="shared" si="162"/>
        <v>77</v>
      </c>
      <c r="AV17" s="81">
        <f t="shared" si="162"/>
        <v>69</v>
      </c>
      <c r="AW17" s="81">
        <f t="shared" si="162"/>
        <v>48</v>
      </c>
      <c r="AX17" s="81">
        <f t="shared" si="162"/>
        <v>72</v>
      </c>
      <c r="AY17" s="81">
        <f t="shared" si="163"/>
        <v>24</v>
      </c>
      <c r="AZ17" s="81">
        <f t="shared" si="163"/>
        <v>19</v>
      </c>
      <c r="BA17" s="81">
        <f t="shared" si="163"/>
        <v>15</v>
      </c>
      <c r="BB17" s="81">
        <f t="shared" si="163"/>
        <v>12</v>
      </c>
      <c r="BC17" s="81">
        <f t="shared" si="163"/>
        <v>17</v>
      </c>
      <c r="BD17" s="81">
        <f t="shared" si="163"/>
        <v>12</v>
      </c>
      <c r="BE17" s="81">
        <f t="shared" si="163"/>
        <v>8</v>
      </c>
      <c r="BF17" s="230"/>
      <c r="BG17" s="230"/>
      <c r="BH17" s="230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20"/>
      <c r="CH17" s="41"/>
      <c r="CI17" s="37" t="s">
        <v>42</v>
      </c>
      <c r="CJ17" s="3">
        <v>26.5</v>
      </c>
      <c r="CK17" s="22">
        <v>40</v>
      </c>
      <c r="CL17" s="22">
        <v>62</v>
      </c>
      <c r="CM17" s="10">
        <v>137</v>
      </c>
      <c r="CN17" s="7">
        <v>174</v>
      </c>
      <c r="CO17" s="7">
        <v>230</v>
      </c>
      <c r="CP17" s="7">
        <v>285</v>
      </c>
      <c r="CQ17" s="7">
        <v>338</v>
      </c>
      <c r="CR17" s="7">
        <v>387</v>
      </c>
      <c r="CS17" s="10">
        <v>459</v>
      </c>
      <c r="CT17" s="6">
        <v>526</v>
      </c>
      <c r="CU17" s="6">
        <v>593</v>
      </c>
      <c r="CV17" s="67">
        <v>675</v>
      </c>
      <c r="CW17" s="60">
        <v>762</v>
      </c>
      <c r="CX17" s="197">
        <v>853</v>
      </c>
      <c r="CY17" s="60">
        <v>928</v>
      </c>
      <c r="CZ17" s="60">
        <v>991</v>
      </c>
      <c r="DA17" s="60">
        <v>1074</v>
      </c>
      <c r="DB17" s="60">
        <v>1147</v>
      </c>
      <c r="DC17" s="60">
        <v>1193</v>
      </c>
      <c r="DD17" s="60">
        <v>1270</v>
      </c>
      <c r="DE17" s="60">
        <v>1295</v>
      </c>
      <c r="DF17" s="60">
        <v>1319</v>
      </c>
      <c r="DG17" s="60">
        <v>1332</v>
      </c>
      <c r="DH17" s="60">
        <v>1346</v>
      </c>
      <c r="DI17" s="60">
        <v>1365</v>
      </c>
      <c r="DJ17" s="60">
        <v>1394</v>
      </c>
      <c r="DK17" s="60">
        <v>1413</v>
      </c>
      <c r="DL17" s="83">
        <f t="shared" ref="DL17:DM17" si="173">CK17-CJ17</f>
        <v>13.5</v>
      </c>
      <c r="DM17" s="83">
        <f t="shared" si="173"/>
        <v>22</v>
      </c>
      <c r="DN17" s="83">
        <f t="shared" ref="DN17" si="174">CM17-CL17</f>
        <v>75</v>
      </c>
      <c r="DO17" s="83">
        <f t="shared" ref="DO17" si="175">CN17-CM17</f>
        <v>37</v>
      </c>
      <c r="DP17" s="83">
        <f t="shared" ref="DP17" si="176">CO17-CN17</f>
        <v>56</v>
      </c>
      <c r="DQ17" s="83">
        <f t="shared" ref="DQ17" si="177">CP17-CO17</f>
        <v>55</v>
      </c>
      <c r="DR17" s="83">
        <f t="shared" ref="DR17" si="178">CQ17-CP17</f>
        <v>53</v>
      </c>
      <c r="DS17" s="83">
        <f t="shared" ref="DS17" si="179">CR17-CQ17</f>
        <v>49</v>
      </c>
      <c r="DT17" s="83">
        <f t="shared" ref="DT17" si="180">CS17-CR17</f>
        <v>72</v>
      </c>
      <c r="DU17" s="90">
        <f t="shared" ref="DU17" si="181">CT17-CS17</f>
        <v>67</v>
      </c>
      <c r="DV17" s="90">
        <f t="shared" ref="DV17" si="182">CU17-CT17</f>
        <v>67</v>
      </c>
      <c r="DW17" s="90">
        <f t="shared" ref="DW17" si="183">CV17-CU17</f>
        <v>82</v>
      </c>
      <c r="DX17" s="90">
        <f t="shared" ref="DX17" si="184">CW17-CV17</f>
        <v>87</v>
      </c>
      <c r="DY17" s="90">
        <f t="shared" ref="DY17" si="185">CX17-CW17</f>
        <v>91</v>
      </c>
      <c r="DZ17" s="90">
        <f t="shared" ref="DZ17" si="186">CY17-CX17</f>
        <v>75</v>
      </c>
      <c r="EA17" s="90">
        <f t="shared" ref="EA17" si="187">CZ17-CY17</f>
        <v>63</v>
      </c>
      <c r="EB17" s="90">
        <f t="shared" ref="EB17" si="188">DA17-CZ17</f>
        <v>83</v>
      </c>
      <c r="EC17" s="90">
        <f t="shared" ref="EC17" si="189">DB17-DA17</f>
        <v>73</v>
      </c>
      <c r="ED17" s="90">
        <f t="shared" ref="ED17" si="190">DC17-DB17</f>
        <v>46</v>
      </c>
      <c r="EE17" s="90">
        <f t="shared" ref="EE17" si="191">DD17-DC17</f>
        <v>77</v>
      </c>
      <c r="EF17" s="90">
        <f t="shared" ref="EF17" si="192">DE17-DD17</f>
        <v>25</v>
      </c>
      <c r="EG17" s="90">
        <f t="shared" ref="EG17" si="193">DF17-DE17</f>
        <v>24</v>
      </c>
      <c r="EH17" s="90">
        <f t="shared" ref="EH17" si="194">DG17-DF17</f>
        <v>13</v>
      </c>
      <c r="EI17" s="90">
        <f t="shared" ref="EI17" si="195">DH17-DG17</f>
        <v>14</v>
      </c>
      <c r="EJ17" s="90">
        <f t="shared" ref="EJ17" si="196">DI17-DH17</f>
        <v>19</v>
      </c>
      <c r="EK17" s="90">
        <f t="shared" ref="EK17" si="197">DJ17-DI17</f>
        <v>29</v>
      </c>
      <c r="EL17" s="83">
        <f t="shared" ref="EL17" si="198">DK17-DJ17</f>
        <v>19</v>
      </c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41"/>
    </row>
    <row r="18" spans="2:172" ht="17.25" customHeight="1" thickBot="1" x14ac:dyDescent="0.3">
      <c r="B18" s="221" t="s">
        <v>49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3"/>
      <c r="CH18" s="41"/>
      <c r="CI18" s="37" t="s">
        <v>22</v>
      </c>
      <c r="CJ18" s="3">
        <v>232</v>
      </c>
      <c r="CK18" s="22">
        <v>38</v>
      </c>
      <c r="CL18" s="22">
        <v>63</v>
      </c>
      <c r="CM18" s="10">
        <v>135</v>
      </c>
      <c r="CN18" s="7">
        <v>173</v>
      </c>
      <c r="CO18" s="7">
        <v>229</v>
      </c>
      <c r="CP18" s="7">
        <v>280</v>
      </c>
      <c r="CQ18" s="7">
        <v>332</v>
      </c>
      <c r="CR18" s="7">
        <v>385</v>
      </c>
      <c r="CS18" s="10">
        <v>458</v>
      </c>
      <c r="CT18" s="6">
        <v>523</v>
      </c>
      <c r="CU18" s="6">
        <v>590</v>
      </c>
      <c r="CV18" s="67">
        <v>667</v>
      </c>
      <c r="CW18" s="60">
        <v>750</v>
      </c>
      <c r="CX18" s="197">
        <v>838</v>
      </c>
      <c r="CY18" s="6">
        <v>913</v>
      </c>
      <c r="CZ18" s="6">
        <v>976</v>
      </c>
      <c r="DA18" s="6">
        <v>1059</v>
      </c>
      <c r="DB18" s="6">
        <v>1134</v>
      </c>
      <c r="DC18" s="60">
        <v>1182</v>
      </c>
      <c r="DD18" s="60">
        <v>1258</v>
      </c>
      <c r="DE18" s="60">
        <v>1284</v>
      </c>
      <c r="DF18" s="6">
        <v>1309</v>
      </c>
      <c r="DG18" s="6">
        <v>1323</v>
      </c>
      <c r="DH18" s="6">
        <v>1338</v>
      </c>
      <c r="DI18" s="6">
        <v>1356</v>
      </c>
      <c r="DJ18" s="60">
        <v>1388</v>
      </c>
      <c r="DK18" s="6">
        <v>1397</v>
      </c>
      <c r="DL18" s="83">
        <f t="shared" si="101"/>
        <v>-194</v>
      </c>
      <c r="DM18" s="83">
        <f t="shared" si="101"/>
        <v>25</v>
      </c>
      <c r="DN18" s="83">
        <f t="shared" si="102"/>
        <v>72</v>
      </c>
      <c r="DO18" s="83">
        <f t="shared" si="103"/>
        <v>38</v>
      </c>
      <c r="DP18" s="83">
        <f t="shared" si="104"/>
        <v>56</v>
      </c>
      <c r="DQ18" s="83">
        <f t="shared" si="105"/>
        <v>51</v>
      </c>
      <c r="DR18" s="83">
        <f t="shared" si="106"/>
        <v>52</v>
      </c>
      <c r="DS18" s="83">
        <f t="shared" si="107"/>
        <v>53</v>
      </c>
      <c r="DT18" s="83">
        <f t="shared" si="108"/>
        <v>73</v>
      </c>
      <c r="DU18" s="90">
        <f t="shared" si="109"/>
        <v>65</v>
      </c>
      <c r="DV18" s="90">
        <f t="shared" si="110"/>
        <v>67</v>
      </c>
      <c r="DW18" s="90">
        <f t="shared" si="111"/>
        <v>77</v>
      </c>
      <c r="DX18" s="90">
        <f t="shared" si="112"/>
        <v>83</v>
      </c>
      <c r="DY18" s="90">
        <f t="shared" si="113"/>
        <v>88</v>
      </c>
      <c r="DZ18" s="90">
        <f t="shared" si="114"/>
        <v>75</v>
      </c>
      <c r="EA18" s="90">
        <f t="shared" si="115"/>
        <v>63</v>
      </c>
      <c r="EB18" s="90">
        <f t="shared" si="116"/>
        <v>83</v>
      </c>
      <c r="EC18" s="90">
        <f t="shared" si="117"/>
        <v>75</v>
      </c>
      <c r="ED18" s="90">
        <f t="shared" si="118"/>
        <v>48</v>
      </c>
      <c r="EE18" s="90">
        <f t="shared" si="119"/>
        <v>76</v>
      </c>
      <c r="EF18" s="90">
        <f t="shared" si="120"/>
        <v>26</v>
      </c>
      <c r="EG18" s="90">
        <f t="shared" si="121"/>
        <v>25</v>
      </c>
      <c r="EH18" s="90">
        <f t="shared" si="122"/>
        <v>14</v>
      </c>
      <c r="EI18" s="90">
        <f t="shared" si="123"/>
        <v>15</v>
      </c>
      <c r="EJ18" s="90">
        <f t="shared" si="124"/>
        <v>18</v>
      </c>
      <c r="EK18" s="90">
        <f t="shared" si="125"/>
        <v>32</v>
      </c>
      <c r="EL18" s="83">
        <f t="shared" si="126"/>
        <v>9</v>
      </c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41"/>
    </row>
    <row r="19" spans="2:172" ht="16.5" customHeight="1" thickBot="1" x14ac:dyDescent="0.3">
      <c r="B19" s="34" t="s">
        <v>0</v>
      </c>
      <c r="C19" s="14">
        <v>8.9</v>
      </c>
      <c r="D19" s="38">
        <v>21</v>
      </c>
      <c r="E19" s="38">
        <v>40</v>
      </c>
      <c r="F19" s="16">
        <v>101</v>
      </c>
      <c r="G19" s="15">
        <v>135</v>
      </c>
      <c r="H19" s="15">
        <v>186</v>
      </c>
      <c r="I19" s="15">
        <v>231</v>
      </c>
      <c r="J19" s="15">
        <v>281</v>
      </c>
      <c r="K19" s="16">
        <v>328</v>
      </c>
      <c r="L19" s="15">
        <v>402</v>
      </c>
      <c r="M19" s="29">
        <v>465</v>
      </c>
      <c r="N19" s="29">
        <v>528</v>
      </c>
      <c r="O19" s="120">
        <v>604</v>
      </c>
      <c r="P19" s="191">
        <v>686</v>
      </c>
      <c r="Q19" s="191">
        <v>773</v>
      </c>
      <c r="R19" s="39">
        <v>841</v>
      </c>
      <c r="S19" s="39">
        <v>905</v>
      </c>
      <c r="T19" s="39">
        <v>984</v>
      </c>
      <c r="U19" s="39">
        <v>1052</v>
      </c>
      <c r="V19" s="191">
        <v>1101</v>
      </c>
      <c r="W19" s="191">
        <v>1167</v>
      </c>
      <c r="X19" s="191">
        <v>1189</v>
      </c>
      <c r="Y19" s="39">
        <v>1210</v>
      </c>
      <c r="Z19" s="39">
        <v>1222</v>
      </c>
      <c r="AA19" s="39">
        <v>1233</v>
      </c>
      <c r="AB19" s="39">
        <v>1247</v>
      </c>
      <c r="AC19" s="191">
        <v>1265</v>
      </c>
      <c r="AD19" s="39">
        <v>1279</v>
      </c>
      <c r="AE19" s="80">
        <f t="shared" ref="AE19:AN20" si="199">D19-C19</f>
        <v>12.1</v>
      </c>
      <c r="AF19" s="80">
        <f t="shared" si="199"/>
        <v>19</v>
      </c>
      <c r="AG19" s="80">
        <f t="shared" si="199"/>
        <v>61</v>
      </c>
      <c r="AH19" s="80">
        <f t="shared" si="199"/>
        <v>34</v>
      </c>
      <c r="AI19" s="80">
        <f t="shared" si="199"/>
        <v>51</v>
      </c>
      <c r="AJ19" s="80">
        <f t="shared" si="199"/>
        <v>45</v>
      </c>
      <c r="AK19" s="80">
        <f t="shared" si="199"/>
        <v>50</v>
      </c>
      <c r="AL19" s="80">
        <f t="shared" si="199"/>
        <v>47</v>
      </c>
      <c r="AM19" s="80">
        <f t="shared" si="199"/>
        <v>74</v>
      </c>
      <c r="AN19" s="80">
        <f t="shared" si="199"/>
        <v>63</v>
      </c>
      <c r="AO19" s="80">
        <f t="shared" ref="AO19:AX20" si="200">N19-M19</f>
        <v>63</v>
      </c>
      <c r="AP19" s="80">
        <f t="shared" si="200"/>
        <v>76</v>
      </c>
      <c r="AQ19" s="80">
        <f t="shared" si="200"/>
        <v>82</v>
      </c>
      <c r="AR19" s="80">
        <f t="shared" si="200"/>
        <v>87</v>
      </c>
      <c r="AS19" s="80">
        <f t="shared" si="200"/>
        <v>68</v>
      </c>
      <c r="AT19" s="80">
        <f t="shared" si="200"/>
        <v>64</v>
      </c>
      <c r="AU19" s="80">
        <f t="shared" si="200"/>
        <v>79</v>
      </c>
      <c r="AV19" s="80">
        <f t="shared" si="200"/>
        <v>68</v>
      </c>
      <c r="AW19" s="80">
        <f t="shared" si="200"/>
        <v>49</v>
      </c>
      <c r="AX19" s="80">
        <f t="shared" si="200"/>
        <v>66</v>
      </c>
      <c r="AY19" s="80">
        <f t="shared" ref="AY19:AY20" si="201">X19-W19</f>
        <v>22</v>
      </c>
      <c r="AZ19" s="80">
        <f t="shared" ref="AZ19:BE20" si="202">Y19-X19</f>
        <v>21</v>
      </c>
      <c r="BA19" s="80">
        <f t="shared" si="202"/>
        <v>12</v>
      </c>
      <c r="BB19" s="80">
        <f t="shared" si="202"/>
        <v>11</v>
      </c>
      <c r="BC19" s="80">
        <f t="shared" si="202"/>
        <v>14</v>
      </c>
      <c r="BD19" s="80">
        <f t="shared" si="202"/>
        <v>18</v>
      </c>
      <c r="BE19" s="80">
        <f t="shared" si="202"/>
        <v>14</v>
      </c>
      <c r="BF19" s="230">
        <f t="shared" ref="BF19:CG19" si="203">AVERAGE(C19:C20)</f>
        <v>10.050000000000001</v>
      </c>
      <c r="BG19" s="259">
        <f t="shared" si="203"/>
        <v>21.5</v>
      </c>
      <c r="BH19" s="230">
        <f t="shared" si="203"/>
        <v>39.5</v>
      </c>
      <c r="BI19" s="229">
        <f t="shared" si="203"/>
        <v>102</v>
      </c>
      <c r="BJ19" s="229">
        <f t="shared" si="203"/>
        <v>135.5</v>
      </c>
      <c r="BK19" s="229">
        <f t="shared" si="203"/>
        <v>183.5</v>
      </c>
      <c r="BL19" s="229">
        <f t="shared" si="203"/>
        <v>227</v>
      </c>
      <c r="BM19" s="229">
        <f t="shared" si="203"/>
        <v>273.5</v>
      </c>
      <c r="BN19" s="229">
        <f t="shared" si="203"/>
        <v>319.5</v>
      </c>
      <c r="BO19" s="229">
        <f t="shared" si="203"/>
        <v>391.5</v>
      </c>
      <c r="BP19" s="229">
        <f t="shared" si="203"/>
        <v>452.5</v>
      </c>
      <c r="BQ19" s="229">
        <f t="shared" si="203"/>
        <v>512.5</v>
      </c>
      <c r="BR19" s="229">
        <f t="shared" si="203"/>
        <v>586</v>
      </c>
      <c r="BS19" s="229">
        <f t="shared" si="203"/>
        <v>666.5</v>
      </c>
      <c r="BT19" s="229">
        <f t="shared" si="203"/>
        <v>750.5</v>
      </c>
      <c r="BU19" s="229">
        <f t="shared" si="203"/>
        <v>818.5</v>
      </c>
      <c r="BV19" s="229">
        <f t="shared" si="203"/>
        <v>881</v>
      </c>
      <c r="BW19" s="229">
        <f t="shared" si="203"/>
        <v>960</v>
      </c>
      <c r="BX19" s="229">
        <f t="shared" si="203"/>
        <v>1028.5</v>
      </c>
      <c r="BY19" s="229">
        <f t="shared" si="203"/>
        <v>1075</v>
      </c>
      <c r="BZ19" s="229">
        <f t="shared" si="203"/>
        <v>1141</v>
      </c>
      <c r="CA19" s="229">
        <f t="shared" si="203"/>
        <v>1161.5</v>
      </c>
      <c r="CB19" s="229">
        <f t="shared" si="203"/>
        <v>1179.5</v>
      </c>
      <c r="CC19" s="229">
        <f t="shared" si="203"/>
        <v>1191.5</v>
      </c>
      <c r="CD19" s="229">
        <f t="shared" si="203"/>
        <v>1202.5</v>
      </c>
      <c r="CE19" s="229">
        <f t="shared" si="203"/>
        <v>1219</v>
      </c>
      <c r="CF19" s="229">
        <f t="shared" si="203"/>
        <v>1239.5</v>
      </c>
      <c r="CG19" s="219">
        <f t="shared" si="203"/>
        <v>1255.5</v>
      </c>
      <c r="CH19" s="41"/>
      <c r="CI19" s="35" t="s">
        <v>23</v>
      </c>
      <c r="CJ19" s="4">
        <v>29.1</v>
      </c>
      <c r="CK19" s="26">
        <v>42</v>
      </c>
      <c r="CL19" s="26">
        <v>66</v>
      </c>
      <c r="CM19" s="12">
        <v>144</v>
      </c>
      <c r="CN19" s="9">
        <v>183</v>
      </c>
      <c r="CO19" s="9">
        <v>246</v>
      </c>
      <c r="CP19" s="9">
        <v>296</v>
      </c>
      <c r="CQ19" s="9">
        <v>354</v>
      </c>
      <c r="CR19" s="9">
        <v>404</v>
      </c>
      <c r="CS19" s="12">
        <v>479</v>
      </c>
      <c r="CT19" s="23">
        <v>550</v>
      </c>
      <c r="CU19" s="23">
        <v>618</v>
      </c>
      <c r="CV19" s="193">
        <v>702</v>
      </c>
      <c r="CW19" s="60">
        <v>788</v>
      </c>
      <c r="CX19" s="198">
        <v>883</v>
      </c>
      <c r="CY19" s="23">
        <v>960</v>
      </c>
      <c r="CZ19" s="23">
        <v>1023</v>
      </c>
      <c r="DA19" s="23">
        <v>1107</v>
      </c>
      <c r="DB19" s="23">
        <v>1184</v>
      </c>
      <c r="DC19" s="55">
        <v>1233</v>
      </c>
      <c r="DD19" s="55">
        <v>1313</v>
      </c>
      <c r="DE19" s="55">
        <v>1339</v>
      </c>
      <c r="DF19" s="23">
        <v>1364</v>
      </c>
      <c r="DG19" s="23">
        <v>1379</v>
      </c>
      <c r="DH19" s="23">
        <v>1394</v>
      </c>
      <c r="DI19" s="23">
        <v>1414</v>
      </c>
      <c r="DJ19" s="55">
        <v>1443</v>
      </c>
      <c r="DK19" s="23">
        <v>1464</v>
      </c>
      <c r="DL19" s="86">
        <f t="shared" si="101"/>
        <v>12.899999999999999</v>
      </c>
      <c r="DM19" s="86">
        <f t="shared" si="101"/>
        <v>24</v>
      </c>
      <c r="DN19" s="86">
        <f t="shared" si="102"/>
        <v>78</v>
      </c>
      <c r="DO19" s="86">
        <f t="shared" si="103"/>
        <v>39</v>
      </c>
      <c r="DP19" s="86">
        <f t="shared" si="104"/>
        <v>63</v>
      </c>
      <c r="DQ19" s="86">
        <f t="shared" si="105"/>
        <v>50</v>
      </c>
      <c r="DR19" s="86">
        <f t="shared" si="106"/>
        <v>58</v>
      </c>
      <c r="DS19" s="86">
        <f t="shared" si="107"/>
        <v>50</v>
      </c>
      <c r="DT19" s="86">
        <f t="shared" si="108"/>
        <v>75</v>
      </c>
      <c r="DU19" s="91">
        <f t="shared" si="109"/>
        <v>71</v>
      </c>
      <c r="DV19" s="91">
        <f t="shared" si="110"/>
        <v>68</v>
      </c>
      <c r="DW19" s="91">
        <f t="shared" si="111"/>
        <v>84</v>
      </c>
      <c r="DX19" s="91">
        <f t="shared" si="112"/>
        <v>86</v>
      </c>
      <c r="DY19" s="91">
        <f t="shared" si="113"/>
        <v>95</v>
      </c>
      <c r="DZ19" s="91">
        <f t="shared" si="114"/>
        <v>77</v>
      </c>
      <c r="EA19" s="91">
        <f t="shared" si="115"/>
        <v>63</v>
      </c>
      <c r="EB19" s="91">
        <f t="shared" si="116"/>
        <v>84</v>
      </c>
      <c r="EC19" s="91">
        <f t="shared" si="117"/>
        <v>77</v>
      </c>
      <c r="ED19" s="91">
        <f t="shared" si="118"/>
        <v>49</v>
      </c>
      <c r="EE19" s="91">
        <f t="shared" si="119"/>
        <v>80</v>
      </c>
      <c r="EF19" s="91">
        <f t="shared" si="120"/>
        <v>26</v>
      </c>
      <c r="EG19" s="91">
        <f t="shared" si="121"/>
        <v>25</v>
      </c>
      <c r="EH19" s="91">
        <f t="shared" si="122"/>
        <v>15</v>
      </c>
      <c r="EI19" s="91">
        <f t="shared" si="123"/>
        <v>15</v>
      </c>
      <c r="EJ19" s="91">
        <f t="shared" si="124"/>
        <v>20</v>
      </c>
      <c r="EK19" s="91">
        <f t="shared" si="125"/>
        <v>29</v>
      </c>
      <c r="EL19" s="86">
        <f t="shared" si="126"/>
        <v>21</v>
      </c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41"/>
    </row>
    <row r="20" spans="2:172" ht="14.65" customHeight="1" thickBot="1" x14ac:dyDescent="0.3">
      <c r="B20" s="24" t="s">
        <v>40</v>
      </c>
      <c r="C20" s="4">
        <v>11.2</v>
      </c>
      <c r="D20" s="26">
        <v>22</v>
      </c>
      <c r="E20" s="26">
        <v>39</v>
      </c>
      <c r="F20" s="12">
        <v>103</v>
      </c>
      <c r="G20" s="9">
        <v>136</v>
      </c>
      <c r="H20" s="9">
        <v>181</v>
      </c>
      <c r="I20" s="9">
        <v>223</v>
      </c>
      <c r="J20" s="9">
        <v>266</v>
      </c>
      <c r="K20" s="12">
        <v>311</v>
      </c>
      <c r="L20" s="9">
        <v>381</v>
      </c>
      <c r="M20" s="23">
        <v>440</v>
      </c>
      <c r="N20" s="23">
        <v>497</v>
      </c>
      <c r="O20" s="55">
        <v>568</v>
      </c>
      <c r="P20" s="56">
        <v>647</v>
      </c>
      <c r="Q20" s="56">
        <v>728</v>
      </c>
      <c r="R20" s="40">
        <v>796</v>
      </c>
      <c r="S20" s="40">
        <v>857</v>
      </c>
      <c r="T20" s="40">
        <v>936</v>
      </c>
      <c r="U20" s="40">
        <v>1005</v>
      </c>
      <c r="V20" s="56">
        <v>1049</v>
      </c>
      <c r="W20" s="56">
        <v>1115</v>
      </c>
      <c r="X20" s="56">
        <v>1134</v>
      </c>
      <c r="Y20" s="40">
        <v>1149</v>
      </c>
      <c r="Z20" s="40">
        <v>1161</v>
      </c>
      <c r="AA20" s="40">
        <v>1172</v>
      </c>
      <c r="AB20" s="40">
        <v>1191</v>
      </c>
      <c r="AC20" s="56">
        <v>1214</v>
      </c>
      <c r="AD20" s="40">
        <v>1232</v>
      </c>
      <c r="AE20" s="81">
        <f t="shared" si="199"/>
        <v>10.8</v>
      </c>
      <c r="AF20" s="81">
        <f t="shared" si="199"/>
        <v>17</v>
      </c>
      <c r="AG20" s="81">
        <f t="shared" si="199"/>
        <v>64</v>
      </c>
      <c r="AH20" s="81">
        <f t="shared" si="199"/>
        <v>33</v>
      </c>
      <c r="AI20" s="81">
        <f t="shared" si="199"/>
        <v>45</v>
      </c>
      <c r="AJ20" s="81">
        <f t="shared" si="199"/>
        <v>42</v>
      </c>
      <c r="AK20" s="81">
        <f t="shared" si="199"/>
        <v>43</v>
      </c>
      <c r="AL20" s="81">
        <f t="shared" si="199"/>
        <v>45</v>
      </c>
      <c r="AM20" s="81">
        <f t="shared" si="199"/>
        <v>70</v>
      </c>
      <c r="AN20" s="81">
        <f t="shared" si="199"/>
        <v>59</v>
      </c>
      <c r="AO20" s="81">
        <f t="shared" si="200"/>
        <v>57</v>
      </c>
      <c r="AP20" s="81">
        <f t="shared" si="200"/>
        <v>71</v>
      </c>
      <c r="AQ20" s="81">
        <f t="shared" si="200"/>
        <v>79</v>
      </c>
      <c r="AR20" s="81">
        <f t="shared" si="200"/>
        <v>81</v>
      </c>
      <c r="AS20" s="81">
        <f t="shared" si="200"/>
        <v>68</v>
      </c>
      <c r="AT20" s="81">
        <f t="shared" si="200"/>
        <v>61</v>
      </c>
      <c r="AU20" s="81">
        <f t="shared" si="200"/>
        <v>79</v>
      </c>
      <c r="AV20" s="81">
        <f t="shared" si="200"/>
        <v>69</v>
      </c>
      <c r="AW20" s="81">
        <f t="shared" si="200"/>
        <v>44</v>
      </c>
      <c r="AX20" s="81">
        <f t="shared" si="200"/>
        <v>66</v>
      </c>
      <c r="AY20" s="81">
        <f t="shared" si="201"/>
        <v>19</v>
      </c>
      <c r="AZ20" s="81">
        <f t="shared" si="202"/>
        <v>15</v>
      </c>
      <c r="BA20" s="81">
        <f t="shared" si="202"/>
        <v>12</v>
      </c>
      <c r="BB20" s="81">
        <f t="shared" si="202"/>
        <v>11</v>
      </c>
      <c r="BC20" s="81">
        <f t="shared" si="202"/>
        <v>19</v>
      </c>
      <c r="BD20" s="81">
        <f t="shared" si="202"/>
        <v>23</v>
      </c>
      <c r="BE20" s="81">
        <f t="shared" si="202"/>
        <v>18</v>
      </c>
      <c r="BF20" s="230"/>
      <c r="BG20" s="259"/>
      <c r="BH20" s="230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20"/>
      <c r="CI20" s="221" t="s">
        <v>51</v>
      </c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3"/>
      <c r="FO20" s="41"/>
      <c r="FP20" s="2" t="s">
        <v>44</v>
      </c>
    </row>
    <row r="21" spans="2:172" ht="15.75" thickBot="1" x14ac:dyDescent="0.3">
      <c r="B21" s="221" t="s">
        <v>1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53"/>
      <c r="BJ21" s="253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3"/>
      <c r="CI21" s="33" t="s">
        <v>24</v>
      </c>
      <c r="CJ21" s="14">
        <v>34</v>
      </c>
      <c r="CK21" s="38">
        <v>43</v>
      </c>
      <c r="CL21" s="38">
        <v>62</v>
      </c>
      <c r="CM21" s="16">
        <v>127</v>
      </c>
      <c r="CN21" s="15">
        <v>164</v>
      </c>
      <c r="CO21" s="15">
        <v>218</v>
      </c>
      <c r="CP21" s="15">
        <v>275</v>
      </c>
      <c r="CQ21" s="15">
        <v>330</v>
      </c>
      <c r="CR21" s="15">
        <v>378</v>
      </c>
      <c r="CS21" s="16">
        <v>457</v>
      </c>
      <c r="CT21" s="29">
        <v>534</v>
      </c>
      <c r="CU21" s="29">
        <v>602</v>
      </c>
      <c r="CV21" s="191">
        <v>684</v>
      </c>
      <c r="CW21" s="60">
        <v>777</v>
      </c>
      <c r="CX21" s="208">
        <v>871</v>
      </c>
      <c r="CY21" s="29">
        <v>952</v>
      </c>
      <c r="CZ21" s="29">
        <v>1011</v>
      </c>
      <c r="DA21" s="29">
        <v>1094</v>
      </c>
      <c r="DB21" s="29">
        <v>1173</v>
      </c>
      <c r="DC21" s="120">
        <v>1219</v>
      </c>
      <c r="DD21" s="120">
        <v>1293</v>
      </c>
      <c r="DE21" s="120">
        <v>1318</v>
      </c>
      <c r="DF21" s="29">
        <v>1346</v>
      </c>
      <c r="DG21" s="29">
        <v>1356</v>
      </c>
      <c r="DH21" s="29">
        <v>1372</v>
      </c>
      <c r="DI21" s="29">
        <v>1394</v>
      </c>
      <c r="DJ21" s="120">
        <v>1421</v>
      </c>
      <c r="DK21" s="29">
        <v>1439</v>
      </c>
      <c r="DL21" s="82">
        <f t="shared" ref="DL21:DS22" si="204">CK21-CJ21</f>
        <v>9</v>
      </c>
      <c r="DM21" s="82">
        <f t="shared" si="204"/>
        <v>19</v>
      </c>
      <c r="DN21" s="82">
        <f t="shared" si="204"/>
        <v>65</v>
      </c>
      <c r="DO21" s="82">
        <f t="shared" si="204"/>
        <v>37</v>
      </c>
      <c r="DP21" s="82">
        <f t="shared" si="204"/>
        <v>54</v>
      </c>
      <c r="DQ21" s="82">
        <f t="shared" si="204"/>
        <v>57</v>
      </c>
      <c r="DR21" s="82">
        <f t="shared" si="204"/>
        <v>55</v>
      </c>
      <c r="DS21" s="82">
        <f t="shared" si="204"/>
        <v>48</v>
      </c>
      <c r="DT21" s="82">
        <f t="shared" ref="DT21:DT22" si="205">CS21-CR21</f>
        <v>79</v>
      </c>
      <c r="DU21" s="89">
        <f t="shared" ref="DU21:DU22" si="206">CT21-CS21</f>
        <v>77</v>
      </c>
      <c r="DV21" s="89">
        <f t="shared" ref="DV21:DV22" si="207">CU21-CT21</f>
        <v>68</v>
      </c>
      <c r="DW21" s="89">
        <f t="shared" ref="DW21:DW22" si="208">CV21-CU21</f>
        <v>82</v>
      </c>
      <c r="DX21" s="89">
        <f t="shared" ref="DX21:DX22" si="209">CW21-CV21</f>
        <v>93</v>
      </c>
      <c r="DY21" s="89">
        <f t="shared" ref="DY21:DY22" si="210">CX21-CW21</f>
        <v>94</v>
      </c>
      <c r="DZ21" s="89">
        <f t="shared" ref="DZ21:DZ22" si="211">CY21-CX21</f>
        <v>81</v>
      </c>
      <c r="EA21" s="89">
        <f t="shared" ref="EA21:EA22" si="212">CZ21-CY21</f>
        <v>59</v>
      </c>
      <c r="EB21" s="89">
        <f t="shared" ref="EB21:EB22" si="213">DA21-CZ21</f>
        <v>83</v>
      </c>
      <c r="EC21" s="89">
        <f t="shared" ref="EC21:EC22" si="214">DB21-DA21</f>
        <v>79</v>
      </c>
      <c r="ED21" s="89">
        <f t="shared" ref="ED21:ED22" si="215">DC21-DB21</f>
        <v>46</v>
      </c>
      <c r="EE21" s="89">
        <f t="shared" ref="EE21:EE22" si="216">DD21-DC21</f>
        <v>74</v>
      </c>
      <c r="EF21" s="89">
        <f t="shared" ref="EF21:EF22" si="217">DE21-DD21</f>
        <v>25</v>
      </c>
      <c r="EG21" s="89">
        <f t="shared" ref="EG21:EG22" si="218">DF21-DE21</f>
        <v>28</v>
      </c>
      <c r="EH21" s="89">
        <f t="shared" ref="EH21:EH22" si="219">DG21-DF21</f>
        <v>10</v>
      </c>
      <c r="EI21" s="89">
        <f t="shared" ref="EI21:EI22" si="220">DH21-DG21</f>
        <v>16</v>
      </c>
      <c r="EJ21" s="89">
        <f t="shared" ref="EJ21:EJ22" si="221">DI21-DH21</f>
        <v>22</v>
      </c>
      <c r="EK21" s="89">
        <f t="shared" ref="EK21:EK22" si="222">DJ21-DI21</f>
        <v>27</v>
      </c>
      <c r="EL21" s="82">
        <f t="shared" ref="EL21:EL22" si="223">DK21-DJ21</f>
        <v>18</v>
      </c>
      <c r="EM21" s="219">
        <f t="shared" ref="EM21" si="224">AVERAGE(CJ21:CJ29)</f>
        <v>25.700000000000003</v>
      </c>
      <c r="EN21" s="219">
        <f t="shared" ref="EN21" si="225">AVERAGE(CK21:CK29)</f>
        <v>37.888888888888886</v>
      </c>
      <c r="EO21" s="219">
        <f t="shared" ref="EO21" si="226">AVERAGE(CL21:CL29)</f>
        <v>58.888888888888886</v>
      </c>
      <c r="EP21" s="219">
        <f t="shared" ref="EP21" si="227">AVERAGE(CM21:CM29)</f>
        <v>125.33333333333333</v>
      </c>
      <c r="EQ21" s="219">
        <f t="shared" ref="EQ21" si="228">AVERAGE(CN21:CN29)</f>
        <v>162.33333333333334</v>
      </c>
      <c r="ER21" s="219">
        <f t="shared" ref="ER21" si="229">AVERAGE(CO21:CO29)</f>
        <v>219</v>
      </c>
      <c r="ES21" s="219">
        <f t="shared" ref="ES21" si="230">AVERAGE(CP21:CP29)</f>
        <v>274.11111111111109</v>
      </c>
      <c r="ET21" s="219">
        <f t="shared" ref="ET21" si="231">AVERAGE(CQ21:CQ29)</f>
        <v>330.22222222222223</v>
      </c>
      <c r="EU21" s="219">
        <f t="shared" ref="EU21" si="232">AVERAGE(CR21:CR29)</f>
        <v>380.44444444444446</v>
      </c>
      <c r="EV21" s="219">
        <f t="shared" ref="EV21" si="233">AVERAGE(CS21:CS29)</f>
        <v>454.77777777777777</v>
      </c>
      <c r="EW21" s="219">
        <f t="shared" ref="EW21" si="234">AVERAGE(CT21:CT29)</f>
        <v>524.44444444444446</v>
      </c>
      <c r="EX21" s="219">
        <f t="shared" ref="EX21" si="235">AVERAGE(CU21:CU29)</f>
        <v>592.22222222222217</v>
      </c>
      <c r="EY21" s="219">
        <f t="shared" ref="EY21" si="236">AVERAGE(CV21:CV29)</f>
        <v>672</v>
      </c>
      <c r="EZ21" s="219">
        <f t="shared" ref="EZ21" si="237">AVERAGE(CW21:CW29)</f>
        <v>759.88888888888891</v>
      </c>
      <c r="FA21" s="219">
        <f t="shared" ref="FA21" si="238">AVERAGE(CX21:CX29)</f>
        <v>849.88888888888891</v>
      </c>
      <c r="FB21" s="219">
        <f t="shared" ref="FB21" si="239">AVERAGE(CY21:CY29)</f>
        <v>928</v>
      </c>
      <c r="FC21" s="219">
        <f t="shared" ref="FC21" si="240">AVERAGE(CZ21:CZ29)</f>
        <v>988.66666666666663</v>
      </c>
      <c r="FD21" s="219">
        <f t="shared" ref="FD21" si="241">AVERAGE(DA21:DA29)</f>
        <v>1072</v>
      </c>
      <c r="FE21" s="219">
        <f t="shared" ref="FE21" si="242">AVERAGE(DB21:DB29)</f>
        <v>1147.5555555555557</v>
      </c>
      <c r="FF21" s="219">
        <f t="shared" ref="FF21" si="243">AVERAGE(DC21:DC29)</f>
        <v>1192.7777777777778</v>
      </c>
      <c r="FG21" s="219">
        <f t="shared" ref="FG21" si="244">AVERAGE(DD21:DD29)</f>
        <v>1264.4444444444443</v>
      </c>
      <c r="FH21" s="219">
        <f t="shared" ref="FH21" si="245">AVERAGE(DE21:DE29)</f>
        <v>1290.8888888888889</v>
      </c>
      <c r="FI21" s="219">
        <f t="shared" ref="FI21" si="246">AVERAGE(DF21:DF29)</f>
        <v>1317.8888888888889</v>
      </c>
      <c r="FJ21" s="219">
        <f t="shared" ref="FJ21" si="247">AVERAGE(DG21:DG29)</f>
        <v>1331.2222222222222</v>
      </c>
      <c r="FK21" s="219">
        <f t="shared" ref="FK21" si="248">AVERAGE(DH21:DH29)</f>
        <v>1346.2222222222222</v>
      </c>
      <c r="FL21" s="219">
        <f t="shared" ref="FL21" si="249">AVERAGE(DI21:DI29)</f>
        <v>1364.7777777777778</v>
      </c>
      <c r="FM21" s="219">
        <f t="shared" ref="FM21" si="250">AVERAGE(DJ21:DJ29)</f>
        <v>1386.8888888888889</v>
      </c>
      <c r="FN21" s="219">
        <f t="shared" ref="FN21" si="251">AVERAGE(DK21:DK29)</f>
        <v>1404.8888888888889</v>
      </c>
    </row>
    <row r="22" spans="2:172" x14ac:dyDescent="0.25">
      <c r="B22" s="13" t="s">
        <v>2</v>
      </c>
      <c r="C22" s="14">
        <v>3.6</v>
      </c>
      <c r="D22" s="38">
        <v>9</v>
      </c>
      <c r="E22" s="38">
        <v>20</v>
      </c>
      <c r="F22" s="16">
        <v>64</v>
      </c>
      <c r="G22" s="15">
        <v>92</v>
      </c>
      <c r="H22" s="15">
        <v>124</v>
      </c>
      <c r="I22" s="15">
        <v>154</v>
      </c>
      <c r="J22" s="15">
        <v>202</v>
      </c>
      <c r="K22" s="16">
        <v>247</v>
      </c>
      <c r="L22" s="15">
        <v>316</v>
      </c>
      <c r="M22" s="29">
        <v>380</v>
      </c>
      <c r="N22" s="29">
        <v>439</v>
      </c>
      <c r="O22" s="120">
        <v>517</v>
      </c>
      <c r="P22" s="120">
        <v>599</v>
      </c>
      <c r="Q22" s="120">
        <v>688</v>
      </c>
      <c r="R22" s="29">
        <v>756</v>
      </c>
      <c r="S22" s="29">
        <v>815</v>
      </c>
      <c r="T22" s="29">
        <v>888</v>
      </c>
      <c r="U22" s="29">
        <v>950</v>
      </c>
      <c r="V22" s="120">
        <v>995</v>
      </c>
      <c r="W22" s="120">
        <v>1065</v>
      </c>
      <c r="X22" s="120">
        <v>1082</v>
      </c>
      <c r="Y22" s="29">
        <v>1102</v>
      </c>
      <c r="Z22" s="29">
        <v>1115</v>
      </c>
      <c r="AA22" s="29">
        <v>1129</v>
      </c>
      <c r="AB22" s="29">
        <v>1151</v>
      </c>
      <c r="AC22" s="120">
        <v>1173</v>
      </c>
      <c r="AD22" s="29">
        <v>1189</v>
      </c>
      <c r="AE22" s="82">
        <f t="shared" ref="AE22:AN24" si="252">D22-C22</f>
        <v>5.4</v>
      </c>
      <c r="AF22" s="82">
        <f t="shared" si="252"/>
        <v>11</v>
      </c>
      <c r="AG22" s="82">
        <f t="shared" si="252"/>
        <v>44</v>
      </c>
      <c r="AH22" s="82">
        <f t="shared" si="252"/>
        <v>28</v>
      </c>
      <c r="AI22" s="82">
        <f t="shared" si="252"/>
        <v>32</v>
      </c>
      <c r="AJ22" s="82">
        <f t="shared" si="252"/>
        <v>30</v>
      </c>
      <c r="AK22" s="82">
        <f t="shared" si="252"/>
        <v>48</v>
      </c>
      <c r="AL22" s="82">
        <f t="shared" si="252"/>
        <v>45</v>
      </c>
      <c r="AM22" s="82">
        <f t="shared" si="252"/>
        <v>69</v>
      </c>
      <c r="AN22" s="82">
        <f t="shared" si="252"/>
        <v>64</v>
      </c>
      <c r="AO22" s="82">
        <f t="shared" ref="AO22:AX24" si="253">N22-M22</f>
        <v>59</v>
      </c>
      <c r="AP22" s="82">
        <f t="shared" si="253"/>
        <v>78</v>
      </c>
      <c r="AQ22" s="82">
        <f t="shared" si="253"/>
        <v>82</v>
      </c>
      <c r="AR22" s="82">
        <f t="shared" si="253"/>
        <v>89</v>
      </c>
      <c r="AS22" s="82">
        <f t="shared" si="253"/>
        <v>68</v>
      </c>
      <c r="AT22" s="82">
        <f t="shared" si="253"/>
        <v>59</v>
      </c>
      <c r="AU22" s="82">
        <f t="shared" si="253"/>
        <v>73</v>
      </c>
      <c r="AV22" s="82">
        <f t="shared" si="253"/>
        <v>62</v>
      </c>
      <c r="AW22" s="82">
        <f t="shared" si="253"/>
        <v>45</v>
      </c>
      <c r="AX22" s="82">
        <f t="shared" si="253"/>
        <v>70</v>
      </c>
      <c r="AY22" s="82">
        <f t="shared" ref="AY22:AY23" si="254">X22-W22</f>
        <v>17</v>
      </c>
      <c r="AZ22" s="82">
        <f t="shared" ref="AZ22:BE23" si="255">Y22-X22</f>
        <v>20</v>
      </c>
      <c r="BA22" s="82">
        <f t="shared" si="255"/>
        <v>13</v>
      </c>
      <c r="BB22" s="82">
        <f t="shared" si="255"/>
        <v>14</v>
      </c>
      <c r="BC22" s="82">
        <f t="shared" si="255"/>
        <v>22</v>
      </c>
      <c r="BD22" s="82">
        <f t="shared" si="255"/>
        <v>22</v>
      </c>
      <c r="BE22" s="82">
        <f t="shared" si="255"/>
        <v>16</v>
      </c>
      <c r="BF22" s="230">
        <f>AVERAGE(C22:C23)</f>
        <v>4.0999999999999996</v>
      </c>
      <c r="BG22" s="230">
        <f>AVERAGE(D22:D23)</f>
        <v>10.5</v>
      </c>
      <c r="BH22" s="266">
        <f>AVERAGE(E22:E23)</f>
        <v>24.5</v>
      </c>
      <c r="BI22" s="276">
        <f t="shared" ref="BI22:BN22" si="256">AVERAGE(F21:F23)</f>
        <v>71.5</v>
      </c>
      <c r="BJ22" s="239">
        <f t="shared" si="256"/>
        <v>100</v>
      </c>
      <c r="BK22" s="240">
        <f t="shared" si="256"/>
        <v>133.5</v>
      </c>
      <c r="BL22" s="240">
        <f t="shared" si="256"/>
        <v>165</v>
      </c>
      <c r="BM22" s="240">
        <f t="shared" si="256"/>
        <v>214</v>
      </c>
      <c r="BN22" s="274">
        <f t="shared" si="256"/>
        <v>261</v>
      </c>
      <c r="BO22" s="230">
        <f t="shared" ref="BO22:BY22" si="257">AVERAGE(L22:L23)</f>
        <v>332.5</v>
      </c>
      <c r="BP22" s="266">
        <f t="shared" si="257"/>
        <v>395.5</v>
      </c>
      <c r="BQ22" s="274">
        <f t="shared" si="257"/>
        <v>456.5</v>
      </c>
      <c r="BR22" s="240">
        <f t="shared" si="257"/>
        <v>535</v>
      </c>
      <c r="BS22" s="240">
        <f t="shared" si="257"/>
        <v>616</v>
      </c>
      <c r="BT22" s="240">
        <f t="shared" si="257"/>
        <v>705</v>
      </c>
      <c r="BU22" s="240">
        <f t="shared" si="257"/>
        <v>774</v>
      </c>
      <c r="BV22" s="237">
        <f t="shared" si="257"/>
        <v>836</v>
      </c>
      <c r="BW22" s="230">
        <f t="shared" si="257"/>
        <v>912</v>
      </c>
      <c r="BX22" s="229">
        <f t="shared" si="257"/>
        <v>975</v>
      </c>
      <c r="BY22" s="265">
        <f t="shared" si="257"/>
        <v>1021.5</v>
      </c>
      <c r="BZ22" s="229">
        <f t="shared" ref="BZ22:CG22" si="258">AVERAGE(W22:W23)</f>
        <v>1090</v>
      </c>
      <c r="CA22" s="265">
        <f t="shared" si="258"/>
        <v>1107.5</v>
      </c>
      <c r="CB22" s="265">
        <f t="shared" si="258"/>
        <v>1127</v>
      </c>
      <c r="CC22" s="229">
        <f t="shared" si="258"/>
        <v>1139.5</v>
      </c>
      <c r="CD22" s="265">
        <f t="shared" si="258"/>
        <v>1152</v>
      </c>
      <c r="CE22" s="264">
        <f t="shared" si="258"/>
        <v>1169</v>
      </c>
      <c r="CF22" s="264">
        <f t="shared" si="258"/>
        <v>1188</v>
      </c>
      <c r="CG22" s="263">
        <f t="shared" si="258"/>
        <v>1199.5</v>
      </c>
      <c r="CI22" s="37" t="s">
        <v>25</v>
      </c>
      <c r="CJ22" s="3">
        <v>30.5</v>
      </c>
      <c r="CK22" s="22">
        <v>40</v>
      </c>
      <c r="CL22" s="22">
        <v>61</v>
      </c>
      <c r="CM22" s="10">
        <v>126</v>
      </c>
      <c r="CN22" s="7">
        <v>163</v>
      </c>
      <c r="CO22" s="7">
        <v>216</v>
      </c>
      <c r="CP22" s="7">
        <v>271</v>
      </c>
      <c r="CQ22" s="7">
        <v>325</v>
      </c>
      <c r="CR22" s="7">
        <v>373</v>
      </c>
      <c r="CS22" s="10">
        <v>445</v>
      </c>
      <c r="CT22" s="6">
        <v>513</v>
      </c>
      <c r="CU22" s="6">
        <v>580</v>
      </c>
      <c r="CV22" s="67">
        <v>658</v>
      </c>
      <c r="CW22" s="60">
        <v>747</v>
      </c>
      <c r="CX22" s="197">
        <v>837</v>
      </c>
      <c r="CY22" s="6">
        <v>915</v>
      </c>
      <c r="CZ22" s="6">
        <v>976</v>
      </c>
      <c r="DA22" s="6">
        <v>1059</v>
      </c>
      <c r="DB22" s="6">
        <v>1136</v>
      </c>
      <c r="DC22" s="60">
        <v>1180</v>
      </c>
      <c r="DD22" s="60">
        <v>1252</v>
      </c>
      <c r="DE22" s="60">
        <v>1280</v>
      </c>
      <c r="DF22" s="6">
        <v>1306</v>
      </c>
      <c r="DG22" s="6">
        <v>1320</v>
      </c>
      <c r="DH22" s="6">
        <v>1335</v>
      </c>
      <c r="DI22" s="6">
        <v>1353</v>
      </c>
      <c r="DJ22" s="60">
        <v>1375</v>
      </c>
      <c r="DK22" s="6">
        <v>1393</v>
      </c>
      <c r="DL22" s="83">
        <f t="shared" si="204"/>
        <v>9.5</v>
      </c>
      <c r="DM22" s="83">
        <f t="shared" si="204"/>
        <v>21</v>
      </c>
      <c r="DN22" s="83">
        <f t="shared" si="204"/>
        <v>65</v>
      </c>
      <c r="DO22" s="83">
        <f t="shared" si="204"/>
        <v>37</v>
      </c>
      <c r="DP22" s="83">
        <f t="shared" si="204"/>
        <v>53</v>
      </c>
      <c r="DQ22" s="83">
        <f t="shared" si="204"/>
        <v>55</v>
      </c>
      <c r="DR22" s="83">
        <f t="shared" si="204"/>
        <v>54</v>
      </c>
      <c r="DS22" s="83">
        <f t="shared" si="204"/>
        <v>48</v>
      </c>
      <c r="DT22" s="83">
        <f t="shared" si="205"/>
        <v>72</v>
      </c>
      <c r="DU22" s="90">
        <f t="shared" si="206"/>
        <v>68</v>
      </c>
      <c r="DV22" s="90">
        <f t="shared" si="207"/>
        <v>67</v>
      </c>
      <c r="DW22" s="90">
        <f t="shared" si="208"/>
        <v>78</v>
      </c>
      <c r="DX22" s="90">
        <f t="shared" si="209"/>
        <v>89</v>
      </c>
      <c r="DY22" s="90">
        <f t="shared" si="210"/>
        <v>90</v>
      </c>
      <c r="DZ22" s="90">
        <f t="shared" si="211"/>
        <v>78</v>
      </c>
      <c r="EA22" s="90">
        <f t="shared" si="212"/>
        <v>61</v>
      </c>
      <c r="EB22" s="90">
        <f t="shared" si="213"/>
        <v>83</v>
      </c>
      <c r="EC22" s="90">
        <f t="shared" si="214"/>
        <v>77</v>
      </c>
      <c r="ED22" s="90">
        <f t="shared" si="215"/>
        <v>44</v>
      </c>
      <c r="EE22" s="90">
        <f t="shared" si="216"/>
        <v>72</v>
      </c>
      <c r="EF22" s="90">
        <f t="shared" si="217"/>
        <v>28</v>
      </c>
      <c r="EG22" s="90">
        <f t="shared" si="218"/>
        <v>26</v>
      </c>
      <c r="EH22" s="90">
        <f t="shared" si="219"/>
        <v>14</v>
      </c>
      <c r="EI22" s="90">
        <f t="shared" si="220"/>
        <v>15</v>
      </c>
      <c r="EJ22" s="90">
        <f t="shared" si="221"/>
        <v>18</v>
      </c>
      <c r="EK22" s="90">
        <f t="shared" si="222"/>
        <v>22</v>
      </c>
      <c r="EL22" s="83">
        <f t="shared" si="223"/>
        <v>18</v>
      </c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41"/>
    </row>
    <row r="23" spans="2:172" ht="14.65" customHeight="1" x14ac:dyDescent="0.25">
      <c r="B23" s="78" t="s">
        <v>66</v>
      </c>
      <c r="C23" s="3">
        <v>4.5999999999999996</v>
      </c>
      <c r="D23" s="22">
        <v>12</v>
      </c>
      <c r="E23" s="22">
        <v>29</v>
      </c>
      <c r="F23" s="10">
        <v>79</v>
      </c>
      <c r="G23" s="7">
        <v>108</v>
      </c>
      <c r="H23" s="9">
        <v>143</v>
      </c>
      <c r="I23" s="7">
        <v>176</v>
      </c>
      <c r="J23" s="7">
        <v>226</v>
      </c>
      <c r="K23" s="10">
        <v>275</v>
      </c>
      <c r="L23" s="7">
        <v>349</v>
      </c>
      <c r="M23" s="6">
        <v>411</v>
      </c>
      <c r="N23" s="6">
        <v>474</v>
      </c>
      <c r="O23" s="60">
        <v>553</v>
      </c>
      <c r="P23" s="60">
        <v>633</v>
      </c>
      <c r="Q23" s="60">
        <v>722</v>
      </c>
      <c r="R23" s="6">
        <v>792</v>
      </c>
      <c r="S23" s="6">
        <v>857</v>
      </c>
      <c r="T23" s="6">
        <v>936</v>
      </c>
      <c r="U23" s="6">
        <v>1000</v>
      </c>
      <c r="V23" s="60">
        <v>1048</v>
      </c>
      <c r="W23" s="60">
        <v>1115</v>
      </c>
      <c r="X23" s="60">
        <v>1133</v>
      </c>
      <c r="Y23" s="6">
        <v>1152</v>
      </c>
      <c r="Z23" s="6">
        <v>1164</v>
      </c>
      <c r="AA23" s="6">
        <v>1175</v>
      </c>
      <c r="AB23" s="6">
        <v>1187</v>
      </c>
      <c r="AC23" s="60">
        <v>1203</v>
      </c>
      <c r="AD23" s="6">
        <v>1210</v>
      </c>
      <c r="AE23" s="83">
        <f t="shared" si="252"/>
        <v>7.4</v>
      </c>
      <c r="AF23" s="83">
        <f t="shared" si="252"/>
        <v>17</v>
      </c>
      <c r="AG23" s="83">
        <f t="shared" si="252"/>
        <v>50</v>
      </c>
      <c r="AH23" s="83">
        <f t="shared" si="252"/>
        <v>29</v>
      </c>
      <c r="AI23" s="83">
        <f t="shared" si="252"/>
        <v>35</v>
      </c>
      <c r="AJ23" s="83">
        <f t="shared" si="252"/>
        <v>33</v>
      </c>
      <c r="AK23" s="83">
        <f t="shared" si="252"/>
        <v>50</v>
      </c>
      <c r="AL23" s="83">
        <f t="shared" si="252"/>
        <v>49</v>
      </c>
      <c r="AM23" s="83">
        <f t="shared" si="252"/>
        <v>74</v>
      </c>
      <c r="AN23" s="83">
        <f t="shared" si="252"/>
        <v>62</v>
      </c>
      <c r="AO23" s="83">
        <f t="shared" si="253"/>
        <v>63</v>
      </c>
      <c r="AP23" s="83">
        <f t="shared" si="253"/>
        <v>79</v>
      </c>
      <c r="AQ23" s="83">
        <f t="shared" si="253"/>
        <v>80</v>
      </c>
      <c r="AR23" s="83">
        <f t="shared" si="253"/>
        <v>89</v>
      </c>
      <c r="AS23" s="83">
        <f t="shared" si="253"/>
        <v>70</v>
      </c>
      <c r="AT23" s="83">
        <f t="shared" si="253"/>
        <v>65</v>
      </c>
      <c r="AU23" s="83">
        <f t="shared" si="253"/>
        <v>79</v>
      </c>
      <c r="AV23" s="83">
        <f t="shared" si="253"/>
        <v>64</v>
      </c>
      <c r="AW23" s="83">
        <f t="shared" si="253"/>
        <v>48</v>
      </c>
      <c r="AX23" s="83">
        <f t="shared" si="253"/>
        <v>67</v>
      </c>
      <c r="AY23" s="83">
        <f t="shared" si="254"/>
        <v>18</v>
      </c>
      <c r="AZ23" s="83">
        <f t="shared" si="255"/>
        <v>19</v>
      </c>
      <c r="BA23" s="83">
        <f t="shared" si="255"/>
        <v>12</v>
      </c>
      <c r="BB23" s="83">
        <f t="shared" si="255"/>
        <v>11</v>
      </c>
      <c r="BC23" s="83">
        <f t="shared" si="255"/>
        <v>12</v>
      </c>
      <c r="BD23" s="83">
        <f t="shared" si="255"/>
        <v>16</v>
      </c>
      <c r="BE23" s="83">
        <f t="shared" si="255"/>
        <v>7</v>
      </c>
      <c r="BF23" s="230"/>
      <c r="BG23" s="230"/>
      <c r="BH23" s="266"/>
      <c r="BI23" s="276"/>
      <c r="BJ23" s="239"/>
      <c r="BK23" s="239"/>
      <c r="BL23" s="239"/>
      <c r="BM23" s="239"/>
      <c r="BN23" s="274"/>
      <c r="BO23" s="230"/>
      <c r="BP23" s="266"/>
      <c r="BQ23" s="274"/>
      <c r="BR23" s="239"/>
      <c r="BS23" s="239"/>
      <c r="BT23" s="239"/>
      <c r="BU23" s="239"/>
      <c r="BV23" s="237"/>
      <c r="BW23" s="230"/>
      <c r="BX23" s="230"/>
      <c r="BY23" s="266"/>
      <c r="BZ23" s="230"/>
      <c r="CA23" s="266"/>
      <c r="CB23" s="266"/>
      <c r="CC23" s="230"/>
      <c r="CD23" s="266"/>
      <c r="CE23" s="237"/>
      <c r="CF23" s="237"/>
      <c r="CG23" s="225"/>
      <c r="CI23" s="37" t="s">
        <v>26</v>
      </c>
      <c r="CJ23" s="3">
        <v>30.5</v>
      </c>
      <c r="CK23" s="22">
        <v>47</v>
      </c>
      <c r="CL23" s="22">
        <v>68</v>
      </c>
      <c r="CM23" s="10">
        <v>141</v>
      </c>
      <c r="CN23" s="7">
        <v>179</v>
      </c>
      <c r="CO23" s="7">
        <v>235</v>
      </c>
      <c r="CP23" s="7">
        <v>292</v>
      </c>
      <c r="CQ23" s="7">
        <v>352</v>
      </c>
      <c r="CR23" s="7">
        <v>402</v>
      </c>
      <c r="CS23" s="10">
        <v>477</v>
      </c>
      <c r="CT23" s="6">
        <v>549</v>
      </c>
      <c r="CU23" s="6">
        <v>619</v>
      </c>
      <c r="CV23" s="67">
        <v>699</v>
      </c>
      <c r="CW23" s="60">
        <v>788</v>
      </c>
      <c r="CX23" s="197">
        <v>880</v>
      </c>
      <c r="CY23" s="6">
        <v>960</v>
      </c>
      <c r="CZ23" s="6">
        <v>1022</v>
      </c>
      <c r="DA23" s="6">
        <v>1107</v>
      </c>
      <c r="DB23" s="6">
        <v>1185</v>
      </c>
      <c r="DC23" s="60">
        <v>1232</v>
      </c>
      <c r="DD23" s="60">
        <v>1306</v>
      </c>
      <c r="DE23" s="60">
        <v>1337</v>
      </c>
      <c r="DF23" s="6">
        <v>1364</v>
      </c>
      <c r="DG23" s="6">
        <v>1380</v>
      </c>
      <c r="DH23" s="6">
        <v>1396</v>
      </c>
      <c r="DI23" s="6">
        <v>1416</v>
      </c>
      <c r="DJ23" s="60">
        <v>1438</v>
      </c>
      <c r="DK23" s="6">
        <v>1457</v>
      </c>
      <c r="DL23" s="83">
        <f t="shared" ref="DL23" si="259">CK23-CJ23</f>
        <v>16.5</v>
      </c>
      <c r="DM23" s="83">
        <f t="shared" ref="DM23" si="260">CL23-CK23</f>
        <v>21</v>
      </c>
      <c r="DN23" s="83">
        <f t="shared" ref="DN23" si="261">CM23-CL23</f>
        <v>73</v>
      </c>
      <c r="DO23" s="83">
        <f t="shared" ref="DO23" si="262">CN23-CM23</f>
        <v>38</v>
      </c>
      <c r="DP23" s="83">
        <f t="shared" ref="DP23" si="263">CO23-CN23</f>
        <v>56</v>
      </c>
      <c r="DQ23" s="83">
        <f t="shared" ref="DQ23" si="264">CP23-CO23</f>
        <v>57</v>
      </c>
      <c r="DR23" s="83">
        <f t="shared" ref="DR23" si="265">CQ23-CP23</f>
        <v>60</v>
      </c>
      <c r="DS23" s="83">
        <f t="shared" ref="DS23" si="266">CR23-CQ23</f>
        <v>50</v>
      </c>
      <c r="DT23" s="83">
        <f t="shared" ref="DT23" si="267">CS23-CR23</f>
        <v>75</v>
      </c>
      <c r="DU23" s="90">
        <f t="shared" ref="DU23" si="268">CT23-CS23</f>
        <v>72</v>
      </c>
      <c r="DV23" s="90">
        <f t="shared" ref="DV23" si="269">CU23-CT23</f>
        <v>70</v>
      </c>
      <c r="DW23" s="90">
        <f t="shared" ref="DW23" si="270">CV23-CU23</f>
        <v>80</v>
      </c>
      <c r="DX23" s="90">
        <f t="shared" ref="DX23" si="271">CW23-CV23</f>
        <v>89</v>
      </c>
      <c r="DY23" s="90">
        <f t="shared" ref="DY23" si="272">CX23-CW23</f>
        <v>92</v>
      </c>
      <c r="DZ23" s="90">
        <f t="shared" ref="DZ23" si="273">CY23-CX23</f>
        <v>80</v>
      </c>
      <c r="EA23" s="90">
        <f t="shared" ref="EA23" si="274">CZ23-CY23</f>
        <v>62</v>
      </c>
      <c r="EB23" s="90">
        <f t="shared" ref="EB23" si="275">DA23-CZ23</f>
        <v>85</v>
      </c>
      <c r="EC23" s="90">
        <f t="shared" ref="EC23" si="276">DB23-DA23</f>
        <v>78</v>
      </c>
      <c r="ED23" s="90">
        <f t="shared" ref="ED23" si="277">DC23-DB23</f>
        <v>47</v>
      </c>
      <c r="EE23" s="90">
        <f t="shared" ref="EE23" si="278">DD23-DC23</f>
        <v>74</v>
      </c>
      <c r="EF23" s="90">
        <f t="shared" ref="EF23" si="279">DE23-DD23</f>
        <v>31</v>
      </c>
      <c r="EG23" s="90">
        <f t="shared" ref="EG23" si="280">DF23-DE23</f>
        <v>27</v>
      </c>
      <c r="EH23" s="90">
        <f t="shared" ref="EH23" si="281">DG23-DF23</f>
        <v>16</v>
      </c>
      <c r="EI23" s="90">
        <f t="shared" ref="EI23" si="282">DH23-DG23</f>
        <v>16</v>
      </c>
      <c r="EJ23" s="90">
        <f t="shared" ref="EJ23" si="283">DI23-DH23</f>
        <v>20</v>
      </c>
      <c r="EK23" s="90">
        <f t="shared" ref="EK23" si="284">DJ23-DI23</f>
        <v>22</v>
      </c>
      <c r="EL23" s="83">
        <f t="shared" ref="EL23" si="285">DK23-DJ23</f>
        <v>19</v>
      </c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41"/>
      <c r="FP23" s="2" t="s">
        <v>44</v>
      </c>
    </row>
    <row r="24" spans="2:172" ht="14.65" customHeight="1" thickBot="1" x14ac:dyDescent="0.3">
      <c r="B24" s="79" t="s">
        <v>57</v>
      </c>
      <c r="C24" s="4">
        <v>3.6</v>
      </c>
      <c r="D24" s="26">
        <v>10</v>
      </c>
      <c r="E24" s="26">
        <v>24</v>
      </c>
      <c r="F24" s="12">
        <v>63</v>
      </c>
      <c r="G24" s="9">
        <v>91</v>
      </c>
      <c r="H24" s="9">
        <v>123</v>
      </c>
      <c r="I24" s="9">
        <v>150</v>
      </c>
      <c r="J24" s="9">
        <v>195</v>
      </c>
      <c r="K24" s="12">
        <v>241</v>
      </c>
      <c r="L24" s="9">
        <v>310</v>
      </c>
      <c r="M24" s="23">
        <v>368</v>
      </c>
      <c r="N24" s="23">
        <v>422</v>
      </c>
      <c r="O24" s="55">
        <v>493</v>
      </c>
      <c r="P24" s="55">
        <v>565</v>
      </c>
      <c r="Q24" s="55">
        <v>645</v>
      </c>
      <c r="R24" s="23">
        <v>707</v>
      </c>
      <c r="S24" s="23">
        <v>762</v>
      </c>
      <c r="T24" s="23">
        <v>832</v>
      </c>
      <c r="U24" s="23">
        <v>892</v>
      </c>
      <c r="V24" s="55">
        <v>933</v>
      </c>
      <c r="W24" s="55">
        <v>994</v>
      </c>
      <c r="X24" s="55">
        <v>1012</v>
      </c>
      <c r="Y24" s="23">
        <v>1033</v>
      </c>
      <c r="Z24" s="23">
        <v>1048</v>
      </c>
      <c r="AA24" s="23">
        <v>1060</v>
      </c>
      <c r="AB24" s="23">
        <v>1076</v>
      </c>
      <c r="AC24" s="55">
        <v>1089</v>
      </c>
      <c r="AD24" s="23">
        <v>1097</v>
      </c>
      <c r="AE24" s="83">
        <f t="shared" si="252"/>
        <v>6.4</v>
      </c>
      <c r="AF24" s="83">
        <f t="shared" si="252"/>
        <v>14</v>
      </c>
      <c r="AG24" s="83">
        <f t="shared" si="252"/>
        <v>39</v>
      </c>
      <c r="AH24" s="83">
        <f t="shared" si="252"/>
        <v>28</v>
      </c>
      <c r="AI24" s="83">
        <f t="shared" si="252"/>
        <v>32</v>
      </c>
      <c r="AJ24" s="83">
        <f t="shared" si="252"/>
        <v>27</v>
      </c>
      <c r="AK24" s="83">
        <f t="shared" si="252"/>
        <v>45</v>
      </c>
      <c r="AL24" s="83">
        <f t="shared" si="252"/>
        <v>46</v>
      </c>
      <c r="AM24" s="83">
        <f t="shared" si="252"/>
        <v>69</v>
      </c>
      <c r="AN24" s="83">
        <f t="shared" si="252"/>
        <v>58</v>
      </c>
      <c r="AO24" s="83">
        <f t="shared" si="253"/>
        <v>54</v>
      </c>
      <c r="AP24" s="83">
        <f t="shared" si="253"/>
        <v>71</v>
      </c>
      <c r="AQ24" s="83">
        <f t="shared" si="253"/>
        <v>72</v>
      </c>
      <c r="AR24" s="83">
        <f t="shared" si="253"/>
        <v>80</v>
      </c>
      <c r="AS24" s="83">
        <f t="shared" si="253"/>
        <v>62</v>
      </c>
      <c r="AT24" s="83">
        <f t="shared" si="253"/>
        <v>55</v>
      </c>
      <c r="AU24" s="83">
        <f t="shared" si="253"/>
        <v>70</v>
      </c>
      <c r="AV24" s="83">
        <f t="shared" si="253"/>
        <v>60</v>
      </c>
      <c r="AW24" s="83">
        <f t="shared" si="253"/>
        <v>41</v>
      </c>
      <c r="AX24" s="83">
        <f t="shared" si="253"/>
        <v>61</v>
      </c>
      <c r="AY24" s="83">
        <f t="shared" ref="AY24" si="286">X24-W24</f>
        <v>18</v>
      </c>
      <c r="AZ24" s="83">
        <f t="shared" ref="AZ24" si="287">Y24-X24</f>
        <v>21</v>
      </c>
      <c r="BA24" s="83">
        <f t="shared" ref="BA24" si="288">Z24-Y24</f>
        <v>15</v>
      </c>
      <c r="BB24" s="83">
        <f t="shared" ref="BB24" si="289">AA24-Z24</f>
        <v>12</v>
      </c>
      <c r="BC24" s="83">
        <f t="shared" ref="BC24" si="290">AB24-AA24</f>
        <v>16</v>
      </c>
      <c r="BD24" s="83">
        <f t="shared" ref="BD24" si="291">AC24-AB24</f>
        <v>13</v>
      </c>
      <c r="BE24" s="83">
        <f t="shared" ref="BE24" si="292">AD24-AC24</f>
        <v>8</v>
      </c>
      <c r="BF24" s="231"/>
      <c r="BG24" s="231"/>
      <c r="BH24" s="267"/>
      <c r="BI24" s="276"/>
      <c r="BJ24" s="239"/>
      <c r="BK24" s="239"/>
      <c r="BL24" s="239"/>
      <c r="BM24" s="239"/>
      <c r="BN24" s="275"/>
      <c r="BO24" s="240"/>
      <c r="BP24" s="267"/>
      <c r="BQ24" s="275"/>
      <c r="BR24" s="239"/>
      <c r="BS24" s="239"/>
      <c r="BT24" s="239"/>
      <c r="BU24" s="239"/>
      <c r="BV24" s="238"/>
      <c r="BW24" s="240"/>
      <c r="BX24" s="231"/>
      <c r="BY24" s="267"/>
      <c r="BZ24" s="231"/>
      <c r="CA24" s="267"/>
      <c r="CB24" s="267"/>
      <c r="CC24" s="231"/>
      <c r="CD24" s="267"/>
      <c r="CE24" s="238"/>
      <c r="CF24" s="238"/>
      <c r="CG24" s="226"/>
      <c r="CI24" s="37" t="s">
        <v>27</v>
      </c>
      <c r="CJ24" s="3">
        <v>21</v>
      </c>
      <c r="CK24" s="22">
        <v>35</v>
      </c>
      <c r="CL24" s="22">
        <v>54</v>
      </c>
      <c r="CM24" s="10">
        <v>120</v>
      </c>
      <c r="CN24" s="7">
        <v>156</v>
      </c>
      <c r="CO24" s="7">
        <v>211</v>
      </c>
      <c r="CP24" s="7">
        <v>264</v>
      </c>
      <c r="CQ24" s="7">
        <v>320</v>
      </c>
      <c r="CR24" s="7">
        <v>369</v>
      </c>
      <c r="CS24" s="10">
        <v>441</v>
      </c>
      <c r="CT24" s="6">
        <v>507</v>
      </c>
      <c r="CU24" s="6">
        <v>573</v>
      </c>
      <c r="CV24" s="67">
        <v>652</v>
      </c>
      <c r="CW24" s="60">
        <v>738</v>
      </c>
      <c r="CX24" s="197">
        <v>826</v>
      </c>
      <c r="CY24" s="6">
        <v>903</v>
      </c>
      <c r="CZ24" s="6">
        <v>964</v>
      </c>
      <c r="DA24" s="6">
        <v>1049</v>
      </c>
      <c r="DB24" s="6">
        <v>1122</v>
      </c>
      <c r="DC24" s="60">
        <v>1167</v>
      </c>
      <c r="DD24" s="60">
        <v>1238</v>
      </c>
      <c r="DE24" s="60">
        <v>1265</v>
      </c>
      <c r="DF24" s="6">
        <v>1291</v>
      </c>
      <c r="DG24" s="6">
        <v>1304</v>
      </c>
      <c r="DH24" s="6">
        <v>1318</v>
      </c>
      <c r="DI24" s="6">
        <v>1335</v>
      </c>
      <c r="DJ24" s="60">
        <v>1356</v>
      </c>
      <c r="DK24" s="6">
        <v>1374</v>
      </c>
      <c r="DL24" s="83">
        <f t="shared" ref="DL24:DU29" si="293">CK24-CJ24</f>
        <v>14</v>
      </c>
      <c r="DM24" s="83">
        <f t="shared" si="293"/>
        <v>19</v>
      </c>
      <c r="DN24" s="83">
        <f t="shared" si="293"/>
        <v>66</v>
      </c>
      <c r="DO24" s="83">
        <f t="shared" si="293"/>
        <v>36</v>
      </c>
      <c r="DP24" s="83">
        <f t="shared" si="293"/>
        <v>55</v>
      </c>
      <c r="DQ24" s="83">
        <f t="shared" si="293"/>
        <v>53</v>
      </c>
      <c r="DR24" s="83">
        <f t="shared" si="293"/>
        <v>56</v>
      </c>
      <c r="DS24" s="83">
        <f t="shared" si="293"/>
        <v>49</v>
      </c>
      <c r="DT24" s="83">
        <f t="shared" si="293"/>
        <v>72</v>
      </c>
      <c r="DU24" s="90">
        <f t="shared" si="293"/>
        <v>66</v>
      </c>
      <c r="DV24" s="90">
        <f t="shared" ref="DV24:EE29" si="294">CU24-CT24</f>
        <v>66</v>
      </c>
      <c r="DW24" s="90">
        <f t="shared" si="294"/>
        <v>79</v>
      </c>
      <c r="DX24" s="90">
        <f t="shared" si="294"/>
        <v>86</v>
      </c>
      <c r="DY24" s="90">
        <f t="shared" si="294"/>
        <v>88</v>
      </c>
      <c r="DZ24" s="90">
        <f t="shared" si="294"/>
        <v>77</v>
      </c>
      <c r="EA24" s="90">
        <f t="shared" si="294"/>
        <v>61</v>
      </c>
      <c r="EB24" s="90">
        <f t="shared" si="294"/>
        <v>85</v>
      </c>
      <c r="EC24" s="90">
        <f t="shared" si="294"/>
        <v>73</v>
      </c>
      <c r="ED24" s="90">
        <f t="shared" si="294"/>
        <v>45</v>
      </c>
      <c r="EE24" s="90">
        <f t="shared" si="294"/>
        <v>71</v>
      </c>
      <c r="EF24" s="90">
        <f t="shared" ref="EF24:EL29" si="295">DE24-DD24</f>
        <v>27</v>
      </c>
      <c r="EG24" s="90">
        <f t="shared" si="295"/>
        <v>26</v>
      </c>
      <c r="EH24" s="90">
        <f t="shared" si="295"/>
        <v>13</v>
      </c>
      <c r="EI24" s="90">
        <f t="shared" si="295"/>
        <v>14</v>
      </c>
      <c r="EJ24" s="90">
        <f t="shared" si="295"/>
        <v>17</v>
      </c>
      <c r="EK24" s="90">
        <f t="shared" si="295"/>
        <v>21</v>
      </c>
      <c r="EL24" s="83">
        <f t="shared" si="295"/>
        <v>18</v>
      </c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41"/>
    </row>
    <row r="25" spans="2:172" ht="15.75" thickBot="1" x14ac:dyDescent="0.3">
      <c r="B25" s="221" t="s">
        <v>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46"/>
      <c r="BJ25" s="246"/>
      <c r="BK25" s="246"/>
      <c r="BL25" s="246"/>
      <c r="BM25" s="246"/>
      <c r="BN25" s="222"/>
      <c r="BO25" s="246"/>
      <c r="BP25" s="222"/>
      <c r="BQ25" s="246"/>
      <c r="BR25" s="246"/>
      <c r="BS25" s="246"/>
      <c r="BT25" s="246"/>
      <c r="BU25" s="246"/>
      <c r="BV25" s="222"/>
      <c r="BW25" s="246"/>
      <c r="BX25" s="222"/>
      <c r="BY25" s="222"/>
      <c r="BZ25" s="222"/>
      <c r="CA25" s="222"/>
      <c r="CB25" s="222"/>
      <c r="CC25" s="222"/>
      <c r="CD25" s="222"/>
      <c r="CE25" s="222"/>
      <c r="CF25" s="222"/>
      <c r="CG25" s="223"/>
      <c r="CH25" s="41"/>
      <c r="CI25" s="37" t="s">
        <v>61</v>
      </c>
      <c r="CJ25" s="3">
        <v>27</v>
      </c>
      <c r="CK25" s="22">
        <v>38</v>
      </c>
      <c r="CL25" s="22">
        <v>60</v>
      </c>
      <c r="CM25" s="10">
        <v>122</v>
      </c>
      <c r="CN25" s="7">
        <v>160</v>
      </c>
      <c r="CO25" s="7">
        <v>221</v>
      </c>
      <c r="CP25" s="7">
        <v>276</v>
      </c>
      <c r="CQ25" s="7">
        <v>333</v>
      </c>
      <c r="CR25" s="7">
        <v>387</v>
      </c>
      <c r="CS25" s="10">
        <v>465</v>
      </c>
      <c r="CT25" s="6">
        <v>535</v>
      </c>
      <c r="CU25" s="6">
        <v>604</v>
      </c>
      <c r="CV25" s="67">
        <v>684</v>
      </c>
      <c r="CW25" s="60">
        <v>772</v>
      </c>
      <c r="CX25" s="197">
        <v>862</v>
      </c>
      <c r="CY25" s="6">
        <v>942</v>
      </c>
      <c r="CZ25" s="6">
        <v>1000</v>
      </c>
      <c r="DA25" s="6">
        <v>1081</v>
      </c>
      <c r="DB25" s="6">
        <v>1155</v>
      </c>
      <c r="DC25" s="60">
        <v>1201</v>
      </c>
      <c r="DD25" s="60">
        <v>1268</v>
      </c>
      <c r="DE25" s="60">
        <v>1296</v>
      </c>
      <c r="DF25" s="6">
        <v>1328</v>
      </c>
      <c r="DG25" s="6">
        <v>1341</v>
      </c>
      <c r="DH25" s="6">
        <v>1357</v>
      </c>
      <c r="DI25" s="6">
        <v>1377</v>
      </c>
      <c r="DJ25" s="60">
        <v>1399</v>
      </c>
      <c r="DK25" s="6">
        <v>1417</v>
      </c>
      <c r="DL25" s="83">
        <f t="shared" si="293"/>
        <v>11</v>
      </c>
      <c r="DM25" s="83">
        <f t="shared" si="293"/>
        <v>22</v>
      </c>
      <c r="DN25" s="83">
        <f t="shared" si="293"/>
        <v>62</v>
      </c>
      <c r="DO25" s="83">
        <f t="shared" si="293"/>
        <v>38</v>
      </c>
      <c r="DP25" s="83">
        <f t="shared" si="293"/>
        <v>61</v>
      </c>
      <c r="DQ25" s="83">
        <f t="shared" si="293"/>
        <v>55</v>
      </c>
      <c r="DR25" s="83">
        <f t="shared" si="293"/>
        <v>57</v>
      </c>
      <c r="DS25" s="83">
        <f t="shared" si="293"/>
        <v>54</v>
      </c>
      <c r="DT25" s="83">
        <f t="shared" si="293"/>
        <v>78</v>
      </c>
      <c r="DU25" s="90">
        <f t="shared" si="293"/>
        <v>70</v>
      </c>
      <c r="DV25" s="90">
        <f t="shared" si="294"/>
        <v>69</v>
      </c>
      <c r="DW25" s="90">
        <f t="shared" si="294"/>
        <v>80</v>
      </c>
      <c r="DX25" s="90">
        <f t="shared" si="294"/>
        <v>88</v>
      </c>
      <c r="DY25" s="90">
        <f t="shared" si="294"/>
        <v>90</v>
      </c>
      <c r="DZ25" s="90">
        <f t="shared" si="294"/>
        <v>80</v>
      </c>
      <c r="EA25" s="90">
        <f t="shared" si="294"/>
        <v>58</v>
      </c>
      <c r="EB25" s="90">
        <f t="shared" si="294"/>
        <v>81</v>
      </c>
      <c r="EC25" s="90">
        <f t="shared" si="294"/>
        <v>74</v>
      </c>
      <c r="ED25" s="90">
        <f t="shared" si="294"/>
        <v>46</v>
      </c>
      <c r="EE25" s="90">
        <f t="shared" si="294"/>
        <v>67</v>
      </c>
      <c r="EF25" s="90">
        <f t="shared" si="295"/>
        <v>28</v>
      </c>
      <c r="EG25" s="90">
        <f t="shared" si="295"/>
        <v>32</v>
      </c>
      <c r="EH25" s="90">
        <f t="shared" si="295"/>
        <v>13</v>
      </c>
      <c r="EI25" s="90">
        <f t="shared" si="295"/>
        <v>16</v>
      </c>
      <c r="EJ25" s="90">
        <f t="shared" si="295"/>
        <v>20</v>
      </c>
      <c r="EK25" s="90">
        <f t="shared" si="295"/>
        <v>22</v>
      </c>
      <c r="EL25" s="83">
        <f t="shared" si="295"/>
        <v>18</v>
      </c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41"/>
      <c r="FP25" s="2" t="s">
        <v>44</v>
      </c>
    </row>
    <row r="26" spans="2:172" x14ac:dyDescent="0.25">
      <c r="B26" s="45" t="s">
        <v>4</v>
      </c>
      <c r="C26" s="14">
        <v>21.6</v>
      </c>
      <c r="D26" s="38">
        <v>32</v>
      </c>
      <c r="E26" s="38">
        <v>49</v>
      </c>
      <c r="F26" s="16">
        <v>114</v>
      </c>
      <c r="G26" s="15">
        <v>150</v>
      </c>
      <c r="H26" s="15">
        <v>198</v>
      </c>
      <c r="I26" s="15">
        <v>245</v>
      </c>
      <c r="J26" s="15">
        <v>291</v>
      </c>
      <c r="K26" s="16">
        <v>337</v>
      </c>
      <c r="L26" s="15">
        <v>407</v>
      </c>
      <c r="M26" s="29">
        <v>467</v>
      </c>
      <c r="N26" s="29">
        <v>524</v>
      </c>
      <c r="O26" s="120">
        <v>596</v>
      </c>
      <c r="P26" s="191">
        <v>678</v>
      </c>
      <c r="Q26" s="191">
        <v>760</v>
      </c>
      <c r="R26" s="39">
        <v>837</v>
      </c>
      <c r="S26" s="39">
        <v>891</v>
      </c>
      <c r="T26" s="39">
        <v>961</v>
      </c>
      <c r="U26" s="39">
        <v>1027</v>
      </c>
      <c r="V26" s="191">
        <v>1067</v>
      </c>
      <c r="W26" s="191">
        <v>1132</v>
      </c>
      <c r="X26" s="191">
        <v>1153</v>
      </c>
      <c r="Y26" s="39">
        <v>1171</v>
      </c>
      <c r="Z26" s="39">
        <v>1182</v>
      </c>
      <c r="AA26" s="39">
        <v>1196</v>
      </c>
      <c r="AB26" s="39">
        <v>1216</v>
      </c>
      <c r="AC26" s="191">
        <v>1238</v>
      </c>
      <c r="AD26" s="39">
        <v>1254</v>
      </c>
      <c r="AE26" s="80">
        <f t="shared" ref="AE26:AN30" si="296">D26-C26</f>
        <v>10.399999999999999</v>
      </c>
      <c r="AF26" s="80">
        <f t="shared" si="296"/>
        <v>17</v>
      </c>
      <c r="AG26" s="80">
        <f t="shared" si="296"/>
        <v>65</v>
      </c>
      <c r="AH26" s="80">
        <f t="shared" si="296"/>
        <v>36</v>
      </c>
      <c r="AI26" s="80">
        <f t="shared" si="296"/>
        <v>48</v>
      </c>
      <c r="AJ26" s="80">
        <f t="shared" si="296"/>
        <v>47</v>
      </c>
      <c r="AK26" s="80">
        <f t="shared" si="296"/>
        <v>46</v>
      </c>
      <c r="AL26" s="80">
        <f t="shared" si="296"/>
        <v>46</v>
      </c>
      <c r="AM26" s="80">
        <f t="shared" si="296"/>
        <v>70</v>
      </c>
      <c r="AN26" s="80">
        <f t="shared" si="296"/>
        <v>60</v>
      </c>
      <c r="AO26" s="80">
        <f t="shared" ref="AO26:AX30" si="297">N26-M26</f>
        <v>57</v>
      </c>
      <c r="AP26" s="80">
        <f t="shared" si="297"/>
        <v>72</v>
      </c>
      <c r="AQ26" s="80">
        <f t="shared" si="297"/>
        <v>82</v>
      </c>
      <c r="AR26" s="80">
        <f t="shared" si="297"/>
        <v>82</v>
      </c>
      <c r="AS26" s="80">
        <f t="shared" si="297"/>
        <v>77</v>
      </c>
      <c r="AT26" s="80">
        <f t="shared" si="297"/>
        <v>54</v>
      </c>
      <c r="AU26" s="80">
        <f t="shared" si="297"/>
        <v>70</v>
      </c>
      <c r="AV26" s="80">
        <f t="shared" si="297"/>
        <v>66</v>
      </c>
      <c r="AW26" s="80">
        <f t="shared" si="297"/>
        <v>40</v>
      </c>
      <c r="AX26" s="80">
        <f t="shared" si="297"/>
        <v>65</v>
      </c>
      <c r="AY26" s="80">
        <f t="shared" ref="AY26:BE29" si="298">X26-W26</f>
        <v>21</v>
      </c>
      <c r="AZ26" s="80">
        <f t="shared" si="298"/>
        <v>18</v>
      </c>
      <c r="BA26" s="80">
        <f t="shared" si="298"/>
        <v>11</v>
      </c>
      <c r="BB26" s="80">
        <f t="shared" si="298"/>
        <v>14</v>
      </c>
      <c r="BC26" s="80">
        <f t="shared" si="298"/>
        <v>20</v>
      </c>
      <c r="BD26" s="80">
        <f t="shared" si="298"/>
        <v>22</v>
      </c>
      <c r="BE26" s="80">
        <f t="shared" si="298"/>
        <v>16</v>
      </c>
      <c r="BF26" s="229">
        <f t="shared" ref="BF26:CG26" si="299">AVERAGE(C26:C30)</f>
        <v>17.779999999999998</v>
      </c>
      <c r="BG26" s="230">
        <f t="shared" si="299"/>
        <v>28</v>
      </c>
      <c r="BH26" s="230">
        <f t="shared" si="299"/>
        <v>43.4</v>
      </c>
      <c r="BI26" s="230">
        <f t="shared" si="299"/>
        <v>106.2</v>
      </c>
      <c r="BJ26" s="230">
        <f t="shared" si="299"/>
        <v>140.19999999999999</v>
      </c>
      <c r="BK26" s="230">
        <f t="shared" si="299"/>
        <v>184.8</v>
      </c>
      <c r="BL26" s="230">
        <f t="shared" si="299"/>
        <v>229.2</v>
      </c>
      <c r="BM26" s="230">
        <f t="shared" si="299"/>
        <v>272.2</v>
      </c>
      <c r="BN26" s="230">
        <f t="shared" si="299"/>
        <v>315.39999999999998</v>
      </c>
      <c r="BO26" s="230">
        <f t="shared" si="299"/>
        <v>382.8</v>
      </c>
      <c r="BP26" s="230">
        <f t="shared" si="299"/>
        <v>440</v>
      </c>
      <c r="BQ26" s="230">
        <f t="shared" si="299"/>
        <v>495</v>
      </c>
      <c r="BR26" s="230">
        <f t="shared" si="299"/>
        <v>564.20000000000005</v>
      </c>
      <c r="BS26" s="230">
        <f t="shared" si="299"/>
        <v>643.20000000000005</v>
      </c>
      <c r="BT26" s="230">
        <f t="shared" si="299"/>
        <v>722.8</v>
      </c>
      <c r="BU26" s="230">
        <f t="shared" si="299"/>
        <v>795.4</v>
      </c>
      <c r="BV26" s="230">
        <f t="shared" si="299"/>
        <v>848.6</v>
      </c>
      <c r="BW26" s="230">
        <f t="shared" si="299"/>
        <v>919.2</v>
      </c>
      <c r="BX26" s="230">
        <f t="shared" si="299"/>
        <v>983.8</v>
      </c>
      <c r="BY26" s="230">
        <f t="shared" si="299"/>
        <v>1022.6</v>
      </c>
      <c r="BZ26" s="230">
        <f t="shared" si="299"/>
        <v>1085.4000000000001</v>
      </c>
      <c r="CA26" s="230">
        <f t="shared" si="299"/>
        <v>1104.8</v>
      </c>
      <c r="CB26" s="230">
        <f t="shared" si="299"/>
        <v>1122.5999999999999</v>
      </c>
      <c r="CC26" s="230">
        <f t="shared" si="299"/>
        <v>1133.4000000000001</v>
      </c>
      <c r="CD26" s="230">
        <f t="shared" si="299"/>
        <v>1146.5999999999999</v>
      </c>
      <c r="CE26" s="230">
        <f t="shared" si="299"/>
        <v>1164.4000000000001</v>
      </c>
      <c r="CF26" s="230">
        <f t="shared" si="299"/>
        <v>1185.4000000000001</v>
      </c>
      <c r="CG26" s="224">
        <f t="shared" si="299"/>
        <v>1200.8</v>
      </c>
      <c r="CH26" s="41"/>
      <c r="CI26" s="37" t="s">
        <v>115</v>
      </c>
      <c r="CJ26" s="3">
        <v>17</v>
      </c>
      <c r="CK26" s="22">
        <v>29</v>
      </c>
      <c r="CL26" s="22">
        <v>50</v>
      </c>
      <c r="CM26" s="10">
        <v>115</v>
      </c>
      <c r="CN26" s="7">
        <v>150</v>
      </c>
      <c r="CO26" s="7">
        <v>211</v>
      </c>
      <c r="CP26" s="7">
        <v>264</v>
      </c>
      <c r="CQ26" s="7">
        <v>322</v>
      </c>
      <c r="CR26" s="7">
        <v>376</v>
      </c>
      <c r="CS26" s="10">
        <v>451</v>
      </c>
      <c r="CT26" s="6">
        <v>522</v>
      </c>
      <c r="CU26" s="6">
        <v>592</v>
      </c>
      <c r="CV26" s="67">
        <v>677</v>
      </c>
      <c r="CW26" s="60">
        <v>765</v>
      </c>
      <c r="CX26" s="197">
        <v>856</v>
      </c>
      <c r="CY26" s="6">
        <v>935</v>
      </c>
      <c r="CZ26" s="6">
        <v>1000</v>
      </c>
      <c r="DA26" s="6">
        <v>1087</v>
      </c>
      <c r="DB26" s="6">
        <v>1162</v>
      </c>
      <c r="DC26" s="60">
        <v>1209</v>
      </c>
      <c r="DD26" s="60">
        <v>1282</v>
      </c>
      <c r="DE26" s="60">
        <v>1306</v>
      </c>
      <c r="DF26" s="6">
        <v>1332</v>
      </c>
      <c r="DG26" s="6">
        <v>1346</v>
      </c>
      <c r="DH26" s="6">
        <v>1360</v>
      </c>
      <c r="DI26" s="6">
        <v>1377</v>
      </c>
      <c r="DJ26" s="60">
        <v>1397</v>
      </c>
      <c r="DK26" s="6">
        <v>1414</v>
      </c>
      <c r="DL26" s="83">
        <f t="shared" si="293"/>
        <v>12</v>
      </c>
      <c r="DM26" s="83">
        <f t="shared" si="293"/>
        <v>21</v>
      </c>
      <c r="DN26" s="83">
        <f t="shared" si="293"/>
        <v>65</v>
      </c>
      <c r="DO26" s="83">
        <f t="shared" si="293"/>
        <v>35</v>
      </c>
      <c r="DP26" s="83">
        <f t="shared" si="293"/>
        <v>61</v>
      </c>
      <c r="DQ26" s="83">
        <f t="shared" si="293"/>
        <v>53</v>
      </c>
      <c r="DR26" s="83">
        <f t="shared" si="293"/>
        <v>58</v>
      </c>
      <c r="DS26" s="83">
        <f t="shared" si="293"/>
        <v>54</v>
      </c>
      <c r="DT26" s="83">
        <f t="shared" si="293"/>
        <v>75</v>
      </c>
      <c r="DU26" s="90">
        <f t="shared" si="293"/>
        <v>71</v>
      </c>
      <c r="DV26" s="90">
        <f t="shared" si="294"/>
        <v>70</v>
      </c>
      <c r="DW26" s="90">
        <f t="shared" si="294"/>
        <v>85</v>
      </c>
      <c r="DX26" s="90">
        <f t="shared" si="294"/>
        <v>88</v>
      </c>
      <c r="DY26" s="90">
        <f t="shared" si="294"/>
        <v>91</v>
      </c>
      <c r="DZ26" s="90">
        <f t="shared" si="294"/>
        <v>79</v>
      </c>
      <c r="EA26" s="90">
        <f t="shared" si="294"/>
        <v>65</v>
      </c>
      <c r="EB26" s="90">
        <f t="shared" si="294"/>
        <v>87</v>
      </c>
      <c r="EC26" s="90">
        <f t="shared" si="294"/>
        <v>75</v>
      </c>
      <c r="ED26" s="90">
        <f t="shared" si="294"/>
        <v>47</v>
      </c>
      <c r="EE26" s="90">
        <f t="shared" si="294"/>
        <v>73</v>
      </c>
      <c r="EF26" s="90">
        <f t="shared" si="295"/>
        <v>24</v>
      </c>
      <c r="EG26" s="90">
        <f t="shared" si="295"/>
        <v>26</v>
      </c>
      <c r="EH26" s="90">
        <f t="shared" si="295"/>
        <v>14</v>
      </c>
      <c r="EI26" s="90">
        <f t="shared" si="295"/>
        <v>14</v>
      </c>
      <c r="EJ26" s="90">
        <f t="shared" si="295"/>
        <v>17</v>
      </c>
      <c r="EK26" s="90">
        <f t="shared" si="295"/>
        <v>20</v>
      </c>
      <c r="EL26" s="83">
        <f t="shared" si="295"/>
        <v>17</v>
      </c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41"/>
    </row>
    <row r="27" spans="2:172" ht="14.65" customHeight="1" x14ac:dyDescent="0.25">
      <c r="B27" s="34" t="s">
        <v>5</v>
      </c>
      <c r="C27" s="3">
        <v>17.899999999999999</v>
      </c>
      <c r="D27" s="22">
        <v>29</v>
      </c>
      <c r="E27" s="22">
        <v>45</v>
      </c>
      <c r="F27" s="10">
        <v>106</v>
      </c>
      <c r="G27" s="7">
        <v>140</v>
      </c>
      <c r="H27" s="7">
        <v>184</v>
      </c>
      <c r="I27" s="7">
        <v>228</v>
      </c>
      <c r="J27" s="7">
        <v>271</v>
      </c>
      <c r="K27" s="10">
        <v>313</v>
      </c>
      <c r="L27" s="7">
        <v>382</v>
      </c>
      <c r="M27" s="6">
        <v>439</v>
      </c>
      <c r="N27" s="29">
        <v>495</v>
      </c>
      <c r="O27" s="60">
        <v>563</v>
      </c>
      <c r="P27" s="191">
        <v>642</v>
      </c>
      <c r="Q27" s="191">
        <v>720</v>
      </c>
      <c r="R27" s="39">
        <v>791</v>
      </c>
      <c r="S27" s="39">
        <v>845</v>
      </c>
      <c r="T27" s="39">
        <v>916</v>
      </c>
      <c r="U27" s="39">
        <v>981</v>
      </c>
      <c r="V27" s="191">
        <v>1020</v>
      </c>
      <c r="W27" s="191">
        <v>1082</v>
      </c>
      <c r="X27" s="191">
        <v>1103</v>
      </c>
      <c r="Y27" s="39">
        <v>1122</v>
      </c>
      <c r="Z27" s="39">
        <v>1135</v>
      </c>
      <c r="AA27" s="39">
        <v>1149</v>
      </c>
      <c r="AB27" s="39">
        <v>1166</v>
      </c>
      <c r="AC27" s="191">
        <v>1186</v>
      </c>
      <c r="AD27" s="39">
        <v>1201</v>
      </c>
      <c r="AE27" s="80">
        <f t="shared" si="296"/>
        <v>11.100000000000001</v>
      </c>
      <c r="AF27" s="80">
        <f t="shared" si="296"/>
        <v>16</v>
      </c>
      <c r="AG27" s="80">
        <f t="shared" si="296"/>
        <v>61</v>
      </c>
      <c r="AH27" s="80">
        <f t="shared" si="296"/>
        <v>34</v>
      </c>
      <c r="AI27" s="80">
        <f t="shared" si="296"/>
        <v>44</v>
      </c>
      <c r="AJ27" s="80">
        <f t="shared" si="296"/>
        <v>44</v>
      </c>
      <c r="AK27" s="80">
        <f t="shared" si="296"/>
        <v>43</v>
      </c>
      <c r="AL27" s="80">
        <f t="shared" si="296"/>
        <v>42</v>
      </c>
      <c r="AM27" s="80">
        <f t="shared" si="296"/>
        <v>69</v>
      </c>
      <c r="AN27" s="80">
        <f t="shared" si="296"/>
        <v>57</v>
      </c>
      <c r="AO27" s="80">
        <f t="shared" si="297"/>
        <v>56</v>
      </c>
      <c r="AP27" s="80">
        <f t="shared" si="297"/>
        <v>68</v>
      </c>
      <c r="AQ27" s="80">
        <f t="shared" si="297"/>
        <v>79</v>
      </c>
      <c r="AR27" s="80">
        <f t="shared" si="297"/>
        <v>78</v>
      </c>
      <c r="AS27" s="80">
        <f t="shared" si="297"/>
        <v>71</v>
      </c>
      <c r="AT27" s="80">
        <f t="shared" si="297"/>
        <v>54</v>
      </c>
      <c r="AU27" s="80">
        <f t="shared" si="297"/>
        <v>71</v>
      </c>
      <c r="AV27" s="80">
        <f t="shared" si="297"/>
        <v>65</v>
      </c>
      <c r="AW27" s="80">
        <f t="shared" si="297"/>
        <v>39</v>
      </c>
      <c r="AX27" s="80">
        <f t="shared" si="297"/>
        <v>62</v>
      </c>
      <c r="AY27" s="80">
        <f t="shared" si="298"/>
        <v>21</v>
      </c>
      <c r="AZ27" s="80">
        <f t="shared" si="298"/>
        <v>19</v>
      </c>
      <c r="BA27" s="80">
        <f t="shared" si="298"/>
        <v>13</v>
      </c>
      <c r="BB27" s="80">
        <f t="shared" si="298"/>
        <v>14</v>
      </c>
      <c r="BC27" s="80">
        <f t="shared" si="298"/>
        <v>17</v>
      </c>
      <c r="BD27" s="80">
        <f t="shared" si="298"/>
        <v>20</v>
      </c>
      <c r="BE27" s="80">
        <f t="shared" si="298"/>
        <v>15</v>
      </c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24"/>
      <c r="CI27" s="61" t="s">
        <v>60</v>
      </c>
      <c r="CJ27" s="3">
        <v>23.8</v>
      </c>
      <c r="CK27" s="22">
        <v>40</v>
      </c>
      <c r="CL27" s="22">
        <v>61</v>
      </c>
      <c r="CM27" s="10">
        <v>136</v>
      </c>
      <c r="CN27" s="7">
        <v>175</v>
      </c>
      <c r="CO27" s="7">
        <v>233</v>
      </c>
      <c r="CP27" s="7">
        <v>289</v>
      </c>
      <c r="CQ27" s="7">
        <v>345</v>
      </c>
      <c r="CR27" s="7">
        <v>395</v>
      </c>
      <c r="CS27" s="10">
        <v>470</v>
      </c>
      <c r="CT27" s="6">
        <v>537</v>
      </c>
      <c r="CU27" s="6">
        <v>607</v>
      </c>
      <c r="CV27" s="67">
        <v>689</v>
      </c>
      <c r="CW27" s="60">
        <v>775</v>
      </c>
      <c r="CX27" s="197">
        <v>865</v>
      </c>
      <c r="CY27" s="6">
        <v>943</v>
      </c>
      <c r="CZ27" s="6">
        <v>1006</v>
      </c>
      <c r="DA27" s="6">
        <v>1090</v>
      </c>
      <c r="DB27" s="6">
        <v>1167</v>
      </c>
      <c r="DC27" s="60">
        <v>1213</v>
      </c>
      <c r="DD27" s="60">
        <v>1290</v>
      </c>
      <c r="DE27" s="60">
        <v>1315</v>
      </c>
      <c r="DF27" s="6">
        <v>1340</v>
      </c>
      <c r="DG27" s="6">
        <v>1354</v>
      </c>
      <c r="DH27" s="6">
        <v>1368</v>
      </c>
      <c r="DI27" s="6">
        <v>1387</v>
      </c>
      <c r="DJ27" s="60">
        <v>1411</v>
      </c>
      <c r="DK27" s="6">
        <v>1430</v>
      </c>
      <c r="DL27" s="83">
        <f t="shared" si="293"/>
        <v>16.2</v>
      </c>
      <c r="DM27" s="83">
        <f t="shared" si="293"/>
        <v>21</v>
      </c>
      <c r="DN27" s="83">
        <f t="shared" si="293"/>
        <v>75</v>
      </c>
      <c r="DO27" s="83">
        <f t="shared" si="293"/>
        <v>39</v>
      </c>
      <c r="DP27" s="83">
        <f t="shared" si="293"/>
        <v>58</v>
      </c>
      <c r="DQ27" s="83">
        <f t="shared" si="293"/>
        <v>56</v>
      </c>
      <c r="DR27" s="83">
        <f t="shared" si="293"/>
        <v>56</v>
      </c>
      <c r="DS27" s="83">
        <f t="shared" si="293"/>
        <v>50</v>
      </c>
      <c r="DT27" s="83">
        <f t="shared" si="293"/>
        <v>75</v>
      </c>
      <c r="DU27" s="90">
        <f t="shared" si="293"/>
        <v>67</v>
      </c>
      <c r="DV27" s="90">
        <f t="shared" si="294"/>
        <v>70</v>
      </c>
      <c r="DW27" s="90">
        <f t="shared" si="294"/>
        <v>82</v>
      </c>
      <c r="DX27" s="90">
        <f t="shared" si="294"/>
        <v>86</v>
      </c>
      <c r="DY27" s="90">
        <f t="shared" si="294"/>
        <v>90</v>
      </c>
      <c r="DZ27" s="90">
        <f t="shared" si="294"/>
        <v>78</v>
      </c>
      <c r="EA27" s="90">
        <f t="shared" si="294"/>
        <v>63</v>
      </c>
      <c r="EB27" s="90">
        <f t="shared" si="294"/>
        <v>84</v>
      </c>
      <c r="EC27" s="90">
        <f t="shared" si="294"/>
        <v>77</v>
      </c>
      <c r="ED27" s="90">
        <f t="shared" si="294"/>
        <v>46</v>
      </c>
      <c r="EE27" s="90">
        <f t="shared" si="294"/>
        <v>77</v>
      </c>
      <c r="EF27" s="90">
        <f t="shared" si="295"/>
        <v>25</v>
      </c>
      <c r="EG27" s="90">
        <f t="shared" si="295"/>
        <v>25</v>
      </c>
      <c r="EH27" s="90">
        <f t="shared" si="295"/>
        <v>14</v>
      </c>
      <c r="EI27" s="90">
        <f t="shared" si="295"/>
        <v>14</v>
      </c>
      <c r="EJ27" s="90">
        <f t="shared" si="295"/>
        <v>19</v>
      </c>
      <c r="EK27" s="90">
        <f t="shared" si="295"/>
        <v>24</v>
      </c>
      <c r="EL27" s="83">
        <f t="shared" si="295"/>
        <v>19</v>
      </c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41"/>
    </row>
    <row r="28" spans="2:172" x14ac:dyDescent="0.25">
      <c r="B28" s="34" t="s">
        <v>41</v>
      </c>
      <c r="C28" s="3">
        <v>14.9</v>
      </c>
      <c r="D28" s="22">
        <v>25</v>
      </c>
      <c r="E28" s="22">
        <v>38</v>
      </c>
      <c r="F28" s="10">
        <v>103</v>
      </c>
      <c r="G28" s="7">
        <v>137</v>
      </c>
      <c r="H28" s="7">
        <v>181</v>
      </c>
      <c r="I28" s="7">
        <v>226</v>
      </c>
      <c r="J28" s="7">
        <v>269</v>
      </c>
      <c r="K28" s="10">
        <v>311</v>
      </c>
      <c r="L28" s="7">
        <v>379</v>
      </c>
      <c r="M28" s="6">
        <v>436</v>
      </c>
      <c r="N28" s="6">
        <v>492</v>
      </c>
      <c r="O28" s="60">
        <v>562</v>
      </c>
      <c r="P28" s="191">
        <v>642</v>
      </c>
      <c r="Q28" s="191">
        <v>722</v>
      </c>
      <c r="R28" s="39">
        <v>786</v>
      </c>
      <c r="S28" s="39">
        <v>838</v>
      </c>
      <c r="T28" s="39">
        <v>910</v>
      </c>
      <c r="U28" s="39">
        <v>972</v>
      </c>
      <c r="V28" s="191">
        <v>1010</v>
      </c>
      <c r="W28" s="191">
        <v>1072</v>
      </c>
      <c r="X28" s="191">
        <v>1088</v>
      </c>
      <c r="Y28" s="39">
        <v>1105</v>
      </c>
      <c r="Z28" s="39">
        <v>1114</v>
      </c>
      <c r="AA28" s="39">
        <v>1126</v>
      </c>
      <c r="AB28" s="39">
        <v>1141</v>
      </c>
      <c r="AC28" s="191">
        <v>1164</v>
      </c>
      <c r="AD28" s="39">
        <v>1179</v>
      </c>
      <c r="AE28" s="80">
        <f t="shared" si="296"/>
        <v>10.1</v>
      </c>
      <c r="AF28" s="80">
        <f t="shared" si="296"/>
        <v>13</v>
      </c>
      <c r="AG28" s="80">
        <f t="shared" si="296"/>
        <v>65</v>
      </c>
      <c r="AH28" s="80">
        <f t="shared" si="296"/>
        <v>34</v>
      </c>
      <c r="AI28" s="80">
        <f t="shared" si="296"/>
        <v>44</v>
      </c>
      <c r="AJ28" s="80">
        <f t="shared" si="296"/>
        <v>45</v>
      </c>
      <c r="AK28" s="80">
        <f t="shared" si="296"/>
        <v>43</v>
      </c>
      <c r="AL28" s="80">
        <f t="shared" si="296"/>
        <v>42</v>
      </c>
      <c r="AM28" s="80">
        <f t="shared" si="296"/>
        <v>68</v>
      </c>
      <c r="AN28" s="80">
        <f t="shared" si="296"/>
        <v>57</v>
      </c>
      <c r="AO28" s="80">
        <f t="shared" si="297"/>
        <v>56</v>
      </c>
      <c r="AP28" s="80">
        <f t="shared" si="297"/>
        <v>70</v>
      </c>
      <c r="AQ28" s="80">
        <f t="shared" si="297"/>
        <v>80</v>
      </c>
      <c r="AR28" s="80">
        <f t="shared" si="297"/>
        <v>80</v>
      </c>
      <c r="AS28" s="80">
        <f t="shared" si="297"/>
        <v>64</v>
      </c>
      <c r="AT28" s="80">
        <f t="shared" si="297"/>
        <v>52</v>
      </c>
      <c r="AU28" s="80">
        <f t="shared" si="297"/>
        <v>72</v>
      </c>
      <c r="AV28" s="80">
        <f t="shared" si="297"/>
        <v>62</v>
      </c>
      <c r="AW28" s="80">
        <f t="shared" si="297"/>
        <v>38</v>
      </c>
      <c r="AX28" s="80">
        <f t="shared" si="297"/>
        <v>62</v>
      </c>
      <c r="AY28" s="80">
        <f t="shared" si="298"/>
        <v>16</v>
      </c>
      <c r="AZ28" s="80">
        <f t="shared" si="298"/>
        <v>17</v>
      </c>
      <c r="BA28" s="80">
        <f t="shared" si="298"/>
        <v>9</v>
      </c>
      <c r="BB28" s="80">
        <f t="shared" si="298"/>
        <v>12</v>
      </c>
      <c r="BC28" s="80">
        <f t="shared" si="298"/>
        <v>15</v>
      </c>
      <c r="BD28" s="80">
        <f t="shared" si="298"/>
        <v>23</v>
      </c>
      <c r="BE28" s="80">
        <f t="shared" si="298"/>
        <v>15</v>
      </c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24"/>
      <c r="CH28" s="41"/>
      <c r="CI28" s="61" t="s">
        <v>105</v>
      </c>
      <c r="CJ28" s="4">
        <v>27.2</v>
      </c>
      <c r="CK28" s="62">
        <v>37</v>
      </c>
      <c r="CL28" s="62">
        <v>57</v>
      </c>
      <c r="CM28" s="69">
        <v>116</v>
      </c>
      <c r="CN28" s="4">
        <v>152</v>
      </c>
      <c r="CO28" s="4">
        <v>203</v>
      </c>
      <c r="CP28" s="4">
        <v>257</v>
      </c>
      <c r="CQ28" s="4">
        <v>308</v>
      </c>
      <c r="CR28" s="4">
        <v>356</v>
      </c>
      <c r="CS28" s="69">
        <v>425</v>
      </c>
      <c r="CT28" s="55">
        <v>492</v>
      </c>
      <c r="CU28" s="55">
        <v>555</v>
      </c>
      <c r="CV28" s="193">
        <v>628</v>
      </c>
      <c r="CW28" s="60">
        <v>715</v>
      </c>
      <c r="CX28" s="198">
        <v>802</v>
      </c>
      <c r="CY28" s="55">
        <v>877</v>
      </c>
      <c r="CZ28" s="55">
        <v>933</v>
      </c>
      <c r="DA28" s="55">
        <v>1012</v>
      </c>
      <c r="DB28" s="55">
        <v>1085</v>
      </c>
      <c r="DC28" s="55">
        <v>1126</v>
      </c>
      <c r="DD28" s="55">
        <v>1192</v>
      </c>
      <c r="DE28" s="55">
        <v>1217</v>
      </c>
      <c r="DF28" s="55">
        <v>1241</v>
      </c>
      <c r="DG28" s="55">
        <v>1252</v>
      </c>
      <c r="DH28" s="55">
        <v>1266</v>
      </c>
      <c r="DI28" s="55">
        <v>1282</v>
      </c>
      <c r="DJ28" s="55">
        <v>1300</v>
      </c>
      <c r="DK28" s="55">
        <v>1317</v>
      </c>
      <c r="DL28" s="83">
        <f t="shared" si="293"/>
        <v>9.8000000000000007</v>
      </c>
      <c r="DM28" s="83">
        <f t="shared" si="293"/>
        <v>20</v>
      </c>
      <c r="DN28" s="83">
        <f t="shared" si="293"/>
        <v>59</v>
      </c>
      <c r="DO28" s="83">
        <f t="shared" si="293"/>
        <v>36</v>
      </c>
      <c r="DP28" s="83">
        <f t="shared" si="293"/>
        <v>51</v>
      </c>
      <c r="DQ28" s="83">
        <f t="shared" si="293"/>
        <v>54</v>
      </c>
      <c r="DR28" s="83">
        <f t="shared" si="293"/>
        <v>51</v>
      </c>
      <c r="DS28" s="83">
        <f t="shared" si="293"/>
        <v>48</v>
      </c>
      <c r="DT28" s="83">
        <f t="shared" si="293"/>
        <v>69</v>
      </c>
      <c r="DU28" s="90">
        <f t="shared" si="293"/>
        <v>67</v>
      </c>
      <c r="DV28" s="90">
        <f t="shared" si="294"/>
        <v>63</v>
      </c>
      <c r="DW28" s="90">
        <f t="shared" si="294"/>
        <v>73</v>
      </c>
      <c r="DX28" s="90">
        <f t="shared" si="294"/>
        <v>87</v>
      </c>
      <c r="DY28" s="90">
        <f t="shared" si="294"/>
        <v>87</v>
      </c>
      <c r="DZ28" s="90">
        <f t="shared" si="294"/>
        <v>75</v>
      </c>
      <c r="EA28" s="90">
        <f t="shared" si="294"/>
        <v>56</v>
      </c>
      <c r="EB28" s="90">
        <f t="shared" si="294"/>
        <v>79</v>
      </c>
      <c r="EC28" s="90">
        <f t="shared" si="294"/>
        <v>73</v>
      </c>
      <c r="ED28" s="90">
        <f t="shared" si="294"/>
        <v>41</v>
      </c>
      <c r="EE28" s="90">
        <f t="shared" si="294"/>
        <v>66</v>
      </c>
      <c r="EF28" s="90">
        <f t="shared" si="295"/>
        <v>25</v>
      </c>
      <c r="EG28" s="90">
        <f t="shared" si="295"/>
        <v>24</v>
      </c>
      <c r="EH28" s="90">
        <f t="shared" si="295"/>
        <v>11</v>
      </c>
      <c r="EI28" s="90">
        <f t="shared" si="295"/>
        <v>14</v>
      </c>
      <c r="EJ28" s="90">
        <f t="shared" si="295"/>
        <v>16</v>
      </c>
      <c r="EK28" s="90">
        <f t="shared" si="295"/>
        <v>18</v>
      </c>
      <c r="EL28" s="83">
        <f t="shared" si="295"/>
        <v>17</v>
      </c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41"/>
    </row>
    <row r="29" spans="2:172" ht="15.75" thickBot="1" x14ac:dyDescent="0.3">
      <c r="B29" s="45" t="s">
        <v>6</v>
      </c>
      <c r="C29" s="3">
        <v>15.7</v>
      </c>
      <c r="D29" s="58">
        <v>26</v>
      </c>
      <c r="E29" s="58">
        <v>42</v>
      </c>
      <c r="F29" s="59">
        <v>102</v>
      </c>
      <c r="G29" s="3">
        <v>134</v>
      </c>
      <c r="H29" s="3">
        <v>175</v>
      </c>
      <c r="I29" s="3">
        <v>217</v>
      </c>
      <c r="J29" s="3">
        <v>257</v>
      </c>
      <c r="K29" s="59">
        <v>300</v>
      </c>
      <c r="L29" s="3">
        <v>364</v>
      </c>
      <c r="M29" s="60">
        <v>420</v>
      </c>
      <c r="N29" s="60">
        <v>473</v>
      </c>
      <c r="O29" s="60">
        <v>540</v>
      </c>
      <c r="P29" s="67">
        <v>616</v>
      </c>
      <c r="Q29" s="67">
        <v>693</v>
      </c>
      <c r="R29" s="67">
        <v>763</v>
      </c>
      <c r="S29" s="67">
        <v>816</v>
      </c>
      <c r="T29" s="67">
        <v>886</v>
      </c>
      <c r="U29" s="67">
        <v>949</v>
      </c>
      <c r="V29" s="67">
        <v>986</v>
      </c>
      <c r="W29" s="67">
        <v>1047</v>
      </c>
      <c r="X29" s="67">
        <v>1063</v>
      </c>
      <c r="Y29" s="67">
        <v>1079</v>
      </c>
      <c r="Z29" s="67">
        <v>1090</v>
      </c>
      <c r="AA29" s="67">
        <v>1102</v>
      </c>
      <c r="AB29" s="67">
        <v>1121</v>
      </c>
      <c r="AC29" s="67">
        <v>1140</v>
      </c>
      <c r="AD29" s="67">
        <v>1154</v>
      </c>
      <c r="AE29" s="84">
        <f t="shared" si="296"/>
        <v>10.3</v>
      </c>
      <c r="AF29" s="84">
        <f t="shared" si="296"/>
        <v>16</v>
      </c>
      <c r="AG29" s="84">
        <f t="shared" si="296"/>
        <v>60</v>
      </c>
      <c r="AH29" s="84">
        <f t="shared" si="296"/>
        <v>32</v>
      </c>
      <c r="AI29" s="84">
        <f t="shared" si="296"/>
        <v>41</v>
      </c>
      <c r="AJ29" s="84">
        <f t="shared" si="296"/>
        <v>42</v>
      </c>
      <c r="AK29" s="83">
        <f t="shared" si="296"/>
        <v>40</v>
      </c>
      <c r="AL29" s="80">
        <f t="shared" si="296"/>
        <v>43</v>
      </c>
      <c r="AM29" s="80">
        <f t="shared" si="296"/>
        <v>64</v>
      </c>
      <c r="AN29" s="80">
        <f t="shared" si="296"/>
        <v>56</v>
      </c>
      <c r="AO29" s="80">
        <f t="shared" si="297"/>
        <v>53</v>
      </c>
      <c r="AP29" s="80">
        <f t="shared" si="297"/>
        <v>67</v>
      </c>
      <c r="AQ29" s="80">
        <f t="shared" si="297"/>
        <v>76</v>
      </c>
      <c r="AR29" s="80">
        <f t="shared" si="297"/>
        <v>77</v>
      </c>
      <c r="AS29" s="80">
        <f t="shared" si="297"/>
        <v>70</v>
      </c>
      <c r="AT29" s="80">
        <f t="shared" si="297"/>
        <v>53</v>
      </c>
      <c r="AU29" s="80">
        <f t="shared" si="297"/>
        <v>70</v>
      </c>
      <c r="AV29" s="80">
        <f t="shared" si="297"/>
        <v>63</v>
      </c>
      <c r="AW29" s="80">
        <f t="shared" si="297"/>
        <v>37</v>
      </c>
      <c r="AX29" s="80">
        <f t="shared" si="297"/>
        <v>61</v>
      </c>
      <c r="AY29" s="80">
        <f t="shared" si="298"/>
        <v>16</v>
      </c>
      <c r="AZ29" s="80">
        <f t="shared" si="298"/>
        <v>16</v>
      </c>
      <c r="BA29" s="80">
        <f t="shared" si="298"/>
        <v>11</v>
      </c>
      <c r="BB29" s="80">
        <f t="shared" si="298"/>
        <v>12</v>
      </c>
      <c r="BC29" s="80">
        <f t="shared" si="298"/>
        <v>19</v>
      </c>
      <c r="BD29" s="80">
        <f t="shared" si="298"/>
        <v>19</v>
      </c>
      <c r="BE29" s="80">
        <f t="shared" si="298"/>
        <v>14</v>
      </c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24"/>
      <c r="CH29" s="41"/>
      <c r="CI29" s="61" t="s">
        <v>63</v>
      </c>
      <c r="CJ29" s="4">
        <v>20.3</v>
      </c>
      <c r="CK29" s="62">
        <v>32</v>
      </c>
      <c r="CL29" s="62">
        <v>57</v>
      </c>
      <c r="CM29" s="69">
        <v>125</v>
      </c>
      <c r="CN29" s="4">
        <v>162</v>
      </c>
      <c r="CO29" s="4">
        <v>223</v>
      </c>
      <c r="CP29" s="4">
        <v>279</v>
      </c>
      <c r="CQ29" s="4">
        <v>337</v>
      </c>
      <c r="CR29" s="4">
        <v>388</v>
      </c>
      <c r="CS29" s="69">
        <v>462</v>
      </c>
      <c r="CT29" s="55">
        <v>531</v>
      </c>
      <c r="CU29" s="55">
        <v>598</v>
      </c>
      <c r="CV29" s="193">
        <v>677</v>
      </c>
      <c r="CW29" s="60">
        <v>762</v>
      </c>
      <c r="CX29" s="198">
        <v>850</v>
      </c>
      <c r="CY29" s="55">
        <v>925</v>
      </c>
      <c r="CZ29" s="55">
        <v>986</v>
      </c>
      <c r="DA29" s="55">
        <v>1069</v>
      </c>
      <c r="DB29" s="55">
        <v>1143</v>
      </c>
      <c r="DC29" s="55">
        <v>1188</v>
      </c>
      <c r="DD29" s="55">
        <v>1259</v>
      </c>
      <c r="DE29" s="55">
        <v>1284</v>
      </c>
      <c r="DF29" s="55">
        <v>1313</v>
      </c>
      <c r="DG29" s="55">
        <v>1328</v>
      </c>
      <c r="DH29" s="55">
        <v>1344</v>
      </c>
      <c r="DI29" s="55">
        <v>1362</v>
      </c>
      <c r="DJ29" s="55">
        <v>1385</v>
      </c>
      <c r="DK29" s="55">
        <v>1403</v>
      </c>
      <c r="DL29" s="86">
        <f t="shared" si="293"/>
        <v>11.7</v>
      </c>
      <c r="DM29" s="86">
        <f t="shared" si="293"/>
        <v>25</v>
      </c>
      <c r="DN29" s="86">
        <f t="shared" si="293"/>
        <v>68</v>
      </c>
      <c r="DO29" s="86">
        <f t="shared" si="293"/>
        <v>37</v>
      </c>
      <c r="DP29" s="86">
        <f t="shared" si="293"/>
        <v>61</v>
      </c>
      <c r="DQ29" s="86">
        <f t="shared" si="293"/>
        <v>56</v>
      </c>
      <c r="DR29" s="86">
        <f t="shared" si="293"/>
        <v>58</v>
      </c>
      <c r="DS29" s="86">
        <f t="shared" si="293"/>
        <v>51</v>
      </c>
      <c r="DT29" s="86">
        <f t="shared" si="293"/>
        <v>74</v>
      </c>
      <c r="DU29" s="91">
        <f t="shared" si="293"/>
        <v>69</v>
      </c>
      <c r="DV29" s="91">
        <f t="shared" si="294"/>
        <v>67</v>
      </c>
      <c r="DW29" s="91">
        <f t="shared" si="294"/>
        <v>79</v>
      </c>
      <c r="DX29" s="91">
        <f t="shared" si="294"/>
        <v>85</v>
      </c>
      <c r="DY29" s="91">
        <f t="shared" si="294"/>
        <v>88</v>
      </c>
      <c r="DZ29" s="91">
        <f t="shared" si="294"/>
        <v>75</v>
      </c>
      <c r="EA29" s="91">
        <f t="shared" si="294"/>
        <v>61</v>
      </c>
      <c r="EB29" s="91">
        <f t="shared" si="294"/>
        <v>83</v>
      </c>
      <c r="EC29" s="91">
        <f t="shared" si="294"/>
        <v>74</v>
      </c>
      <c r="ED29" s="91">
        <f t="shared" si="294"/>
        <v>45</v>
      </c>
      <c r="EE29" s="91">
        <f t="shared" si="294"/>
        <v>71</v>
      </c>
      <c r="EF29" s="91">
        <f t="shared" si="295"/>
        <v>25</v>
      </c>
      <c r="EG29" s="91">
        <f t="shared" si="295"/>
        <v>29</v>
      </c>
      <c r="EH29" s="91">
        <f t="shared" si="295"/>
        <v>15</v>
      </c>
      <c r="EI29" s="91">
        <f t="shared" si="295"/>
        <v>16</v>
      </c>
      <c r="EJ29" s="91">
        <f t="shared" si="295"/>
        <v>18</v>
      </c>
      <c r="EK29" s="91">
        <f t="shared" si="295"/>
        <v>23</v>
      </c>
      <c r="EL29" s="86">
        <f t="shared" si="295"/>
        <v>18</v>
      </c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41"/>
    </row>
    <row r="30" spans="2:172" ht="15.75" thickBot="1" x14ac:dyDescent="0.3">
      <c r="B30" s="66" t="s">
        <v>7</v>
      </c>
      <c r="C30" s="3">
        <v>18.8</v>
      </c>
      <c r="D30" s="22">
        <v>28</v>
      </c>
      <c r="E30" s="22">
        <v>43</v>
      </c>
      <c r="F30" s="10">
        <v>106</v>
      </c>
      <c r="G30" s="7">
        <v>140</v>
      </c>
      <c r="H30" s="7">
        <v>186</v>
      </c>
      <c r="I30" s="7">
        <v>230</v>
      </c>
      <c r="J30" s="7">
        <v>273</v>
      </c>
      <c r="K30" s="10">
        <v>316</v>
      </c>
      <c r="L30" s="7">
        <v>382</v>
      </c>
      <c r="M30" s="6">
        <v>438</v>
      </c>
      <c r="N30" s="6">
        <v>491</v>
      </c>
      <c r="O30" s="60">
        <v>560</v>
      </c>
      <c r="P30" s="67">
        <v>638</v>
      </c>
      <c r="Q30" s="67">
        <v>719</v>
      </c>
      <c r="R30" s="68">
        <v>800</v>
      </c>
      <c r="S30" s="68">
        <v>853</v>
      </c>
      <c r="T30" s="68">
        <v>923</v>
      </c>
      <c r="U30" s="68">
        <v>990</v>
      </c>
      <c r="V30" s="67">
        <v>1030</v>
      </c>
      <c r="W30" s="67">
        <v>1094</v>
      </c>
      <c r="X30" s="67">
        <v>1117</v>
      </c>
      <c r="Y30" s="68">
        <v>1136</v>
      </c>
      <c r="Z30" s="68">
        <v>1146</v>
      </c>
      <c r="AA30" s="68">
        <v>1160</v>
      </c>
      <c r="AB30" s="68">
        <v>1178</v>
      </c>
      <c r="AC30" s="67">
        <v>1199</v>
      </c>
      <c r="AD30" s="68">
        <v>1216</v>
      </c>
      <c r="AE30" s="84">
        <f t="shared" si="296"/>
        <v>9.1999999999999993</v>
      </c>
      <c r="AF30" s="84">
        <f t="shared" si="296"/>
        <v>15</v>
      </c>
      <c r="AG30" s="84">
        <f t="shared" si="296"/>
        <v>63</v>
      </c>
      <c r="AH30" s="84">
        <f t="shared" si="296"/>
        <v>34</v>
      </c>
      <c r="AI30" s="84">
        <f t="shared" si="296"/>
        <v>46</v>
      </c>
      <c r="AJ30" s="84">
        <f t="shared" si="296"/>
        <v>44</v>
      </c>
      <c r="AK30" s="84">
        <f t="shared" si="296"/>
        <v>43</v>
      </c>
      <c r="AL30" s="84">
        <f t="shared" si="296"/>
        <v>43</v>
      </c>
      <c r="AM30" s="84">
        <f t="shared" si="296"/>
        <v>66</v>
      </c>
      <c r="AN30" s="84">
        <f t="shared" si="296"/>
        <v>56</v>
      </c>
      <c r="AO30" s="84">
        <f t="shared" si="297"/>
        <v>53</v>
      </c>
      <c r="AP30" s="84">
        <f t="shared" si="297"/>
        <v>69</v>
      </c>
      <c r="AQ30" s="84">
        <f t="shared" si="297"/>
        <v>78</v>
      </c>
      <c r="AR30" s="84">
        <f t="shared" si="297"/>
        <v>81</v>
      </c>
      <c r="AS30" s="84">
        <f t="shared" si="297"/>
        <v>81</v>
      </c>
      <c r="AT30" s="84">
        <f t="shared" si="297"/>
        <v>53</v>
      </c>
      <c r="AU30" s="84">
        <f t="shared" si="297"/>
        <v>70</v>
      </c>
      <c r="AV30" s="84">
        <f t="shared" si="297"/>
        <v>67</v>
      </c>
      <c r="AW30" s="84">
        <f t="shared" si="297"/>
        <v>40</v>
      </c>
      <c r="AX30" s="84">
        <f t="shared" si="297"/>
        <v>64</v>
      </c>
      <c r="AY30" s="84">
        <f t="shared" ref="AY30" si="300">X30-W30</f>
        <v>23</v>
      </c>
      <c r="AZ30" s="84">
        <f t="shared" ref="AZ30" si="301">Y30-X30</f>
        <v>19</v>
      </c>
      <c r="BA30" s="84">
        <f t="shared" ref="BA30" si="302">Z30-Y30</f>
        <v>10</v>
      </c>
      <c r="BB30" s="84">
        <f t="shared" ref="BB30" si="303">AA30-Z30</f>
        <v>14</v>
      </c>
      <c r="BC30" s="84">
        <f t="shared" ref="BC30" si="304">AB30-AA30</f>
        <v>18</v>
      </c>
      <c r="BD30" s="84">
        <f t="shared" ref="BD30" si="305">AC30-AB30</f>
        <v>21</v>
      </c>
      <c r="BE30" s="83">
        <f t="shared" ref="BE30" si="306">AD30-AC30</f>
        <v>17</v>
      </c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24"/>
      <c r="CH30" s="41"/>
      <c r="CI30" s="221" t="s">
        <v>28</v>
      </c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3"/>
      <c r="FO30" s="41"/>
    </row>
    <row r="31" spans="2:172" ht="15.75" thickBot="1" x14ac:dyDescent="0.3">
      <c r="B31" s="221" t="s">
        <v>111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53"/>
      <c r="BS31" s="253"/>
      <c r="BT31" s="253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3"/>
      <c r="CH31" s="41"/>
      <c r="CI31" s="33" t="s">
        <v>29</v>
      </c>
      <c r="CJ31" s="14">
        <v>12.9</v>
      </c>
      <c r="CK31" s="38">
        <v>22</v>
      </c>
      <c r="CL31" s="38">
        <v>46</v>
      </c>
      <c r="CM31" s="16">
        <v>104</v>
      </c>
      <c r="CN31" s="15">
        <v>135</v>
      </c>
      <c r="CO31" s="15">
        <v>197</v>
      </c>
      <c r="CP31" s="15">
        <v>241</v>
      </c>
      <c r="CQ31" s="15">
        <v>291</v>
      </c>
      <c r="CR31" s="15">
        <v>341</v>
      </c>
      <c r="CS31" s="16">
        <v>417</v>
      </c>
      <c r="CT31" s="29">
        <v>479</v>
      </c>
      <c r="CU31" s="29">
        <v>546</v>
      </c>
      <c r="CV31" s="191">
        <v>622</v>
      </c>
      <c r="CW31" s="60">
        <v>701</v>
      </c>
      <c r="CX31" s="208">
        <v>784</v>
      </c>
      <c r="CY31" s="29">
        <v>865</v>
      </c>
      <c r="CZ31" s="29">
        <v>928</v>
      </c>
      <c r="DA31" s="29">
        <v>1009</v>
      </c>
      <c r="DB31" s="29">
        <v>1078</v>
      </c>
      <c r="DC31" s="120">
        <v>1128</v>
      </c>
      <c r="DD31" s="120">
        <v>1196</v>
      </c>
      <c r="DE31" s="120">
        <v>1219</v>
      </c>
      <c r="DF31" s="29">
        <v>1245</v>
      </c>
      <c r="DG31" s="29">
        <v>1260</v>
      </c>
      <c r="DH31" s="29">
        <v>1273</v>
      </c>
      <c r="DI31" s="29">
        <v>1286</v>
      </c>
      <c r="DJ31" s="120">
        <v>1304</v>
      </c>
      <c r="DK31" s="29">
        <v>1320</v>
      </c>
      <c r="DL31" s="82">
        <f t="shared" ref="DL31:DS35" si="307">CK31-CJ31</f>
        <v>9.1</v>
      </c>
      <c r="DM31" s="82">
        <f t="shared" si="307"/>
        <v>24</v>
      </c>
      <c r="DN31" s="82">
        <f t="shared" si="307"/>
        <v>58</v>
      </c>
      <c r="DO31" s="82">
        <f t="shared" si="307"/>
        <v>31</v>
      </c>
      <c r="DP31" s="82">
        <f t="shared" si="307"/>
        <v>62</v>
      </c>
      <c r="DQ31" s="82">
        <f t="shared" si="307"/>
        <v>44</v>
      </c>
      <c r="DR31" s="82">
        <f t="shared" si="307"/>
        <v>50</v>
      </c>
      <c r="DS31" s="82">
        <f t="shared" si="307"/>
        <v>50</v>
      </c>
      <c r="DT31" s="82">
        <f t="shared" ref="DT31:EA35" si="308">CS31-CR31</f>
        <v>76</v>
      </c>
      <c r="DU31" s="89">
        <f t="shared" si="308"/>
        <v>62</v>
      </c>
      <c r="DV31" s="89">
        <f t="shared" si="308"/>
        <v>67</v>
      </c>
      <c r="DW31" s="89">
        <f t="shared" si="308"/>
        <v>76</v>
      </c>
      <c r="DX31" s="89">
        <f t="shared" si="308"/>
        <v>79</v>
      </c>
      <c r="DY31" s="89">
        <f t="shared" si="308"/>
        <v>83</v>
      </c>
      <c r="DZ31" s="89">
        <f t="shared" si="308"/>
        <v>81</v>
      </c>
      <c r="EA31" s="89">
        <f t="shared" si="308"/>
        <v>63</v>
      </c>
      <c r="EB31" s="89">
        <f t="shared" ref="EB31:EB35" si="309">DA31-CZ31</f>
        <v>81</v>
      </c>
      <c r="EC31" s="89">
        <f t="shared" ref="EC31:EC35" si="310">DB31-DA31</f>
        <v>69</v>
      </c>
      <c r="ED31" s="89">
        <f t="shared" ref="ED31:ED35" si="311">DC31-DB31</f>
        <v>50</v>
      </c>
      <c r="EE31" s="89">
        <f t="shared" ref="EE31:EE35" si="312">DD31-DC31</f>
        <v>68</v>
      </c>
      <c r="EF31" s="89">
        <f t="shared" ref="EF31:EF35" si="313">DE31-DD31</f>
        <v>23</v>
      </c>
      <c r="EG31" s="89">
        <f t="shared" ref="EG31:EG35" si="314">DF31-DE31</f>
        <v>26</v>
      </c>
      <c r="EH31" s="89">
        <f t="shared" ref="EH31:EH35" si="315">DG31-DF31</f>
        <v>15</v>
      </c>
      <c r="EI31" s="89">
        <f t="shared" ref="EI31:EI35" si="316">DH31-DG31</f>
        <v>13</v>
      </c>
      <c r="EJ31" s="89">
        <f t="shared" ref="EJ31:EJ35" si="317">DI31-DH31</f>
        <v>13</v>
      </c>
      <c r="EK31" s="89">
        <f t="shared" ref="EK31:EK35" si="318">DJ31-DI31</f>
        <v>18</v>
      </c>
      <c r="EL31" s="89">
        <f t="shared" ref="EL31:EL35" si="319">DK31-DJ31</f>
        <v>16</v>
      </c>
      <c r="EM31" s="277">
        <f t="shared" ref="EM31" si="320">AVERAGE(CJ31:CJ35)</f>
        <v>13.459999999999999</v>
      </c>
      <c r="EN31" s="277">
        <f t="shared" ref="EN31" si="321">AVERAGE(CK31:CK35)</f>
        <v>18</v>
      </c>
      <c r="EO31" s="277">
        <f t="shared" ref="EO31" si="322">AVERAGE(CL31:CL35)</f>
        <v>46.2</v>
      </c>
      <c r="EP31" s="277">
        <f t="shared" ref="EP31" si="323">AVERAGE(CM31:CM35)</f>
        <v>103.8</v>
      </c>
      <c r="EQ31" s="277">
        <f t="shared" ref="EQ31" si="324">AVERAGE(CN31:CN35)</f>
        <v>132.6</v>
      </c>
      <c r="ER31" s="277">
        <f t="shared" ref="ER31" si="325">AVERAGE(CO31:CO35)</f>
        <v>189.8</v>
      </c>
      <c r="ES31" s="277">
        <f t="shared" ref="ES31" si="326">AVERAGE(CP31:CP35)</f>
        <v>231.6</v>
      </c>
      <c r="ET31" s="277">
        <f t="shared" ref="ET31" si="327">AVERAGE(CQ31:CQ35)</f>
        <v>278</v>
      </c>
      <c r="EU31" s="277">
        <f t="shared" ref="EU31" si="328">AVERAGE(CR31:CR35)</f>
        <v>324.8</v>
      </c>
      <c r="EV31" s="277">
        <f t="shared" ref="EV31" si="329">AVERAGE(CS31:CS35)</f>
        <v>397.2</v>
      </c>
      <c r="EW31" s="277">
        <f t="shared" ref="EW31" si="330">AVERAGE(CT31:CT35)</f>
        <v>454.6</v>
      </c>
      <c r="EX31" s="277">
        <f t="shared" ref="EX31" si="331">AVERAGE(CU31:CU35)</f>
        <v>516</v>
      </c>
      <c r="EY31" s="277">
        <f t="shared" ref="EY31" si="332">AVERAGE(CV31:CV35)</f>
        <v>588.4</v>
      </c>
      <c r="EZ31" s="277">
        <f t="shared" ref="EZ31" si="333">AVERAGE(CW31:CW35)</f>
        <v>665.4</v>
      </c>
      <c r="FA31" s="277">
        <f t="shared" ref="FA31" si="334">AVERAGE(CX31:CX35)</f>
        <v>744.2</v>
      </c>
      <c r="FB31" s="277">
        <f t="shared" ref="FB31" si="335">AVERAGE(CY31:CY35)</f>
        <v>820.6</v>
      </c>
      <c r="FC31" s="277">
        <f t="shared" ref="FC31" si="336">AVERAGE(CZ31:CZ35)</f>
        <v>880.2</v>
      </c>
      <c r="FD31" s="277">
        <f t="shared" ref="FD31" si="337">AVERAGE(DA31:DA35)</f>
        <v>957.2</v>
      </c>
      <c r="FE31" s="277">
        <f t="shared" ref="FE31" si="338">AVERAGE(DB31:DB35)</f>
        <v>1023.2</v>
      </c>
      <c r="FF31" s="277">
        <f t="shared" ref="FF31" si="339">AVERAGE(DC31:DC35)</f>
        <v>1068.8</v>
      </c>
      <c r="FG31" s="277">
        <f t="shared" ref="FG31" si="340">AVERAGE(DD31:DD35)</f>
        <v>1131.4000000000001</v>
      </c>
      <c r="FH31" s="277">
        <f t="shared" ref="FH31" si="341">AVERAGE(DE31:DE35)</f>
        <v>1153.5999999999999</v>
      </c>
      <c r="FI31" s="277">
        <f t="shared" ref="FI31" si="342">AVERAGE(DF31:DF35)</f>
        <v>1176.5999999999999</v>
      </c>
      <c r="FJ31" s="277">
        <f t="shared" ref="FJ31" si="343">AVERAGE(DG31:DG35)</f>
        <v>1189.8</v>
      </c>
      <c r="FK31" s="277">
        <f t="shared" ref="FK31" si="344">AVERAGE(DH31:DH35)</f>
        <v>1202</v>
      </c>
      <c r="FL31" s="277">
        <f t="shared" ref="FL31" si="345">AVERAGE(DI31:DI35)</f>
        <v>1213</v>
      </c>
      <c r="FM31" s="277">
        <f t="shared" ref="FM31" si="346">AVERAGE(DJ31:DJ35)</f>
        <v>1231.4000000000001</v>
      </c>
      <c r="FN31" s="277">
        <f t="shared" ref="FN31" si="347">AVERAGE(DK31:DK35)</f>
        <v>1246.5999999999999</v>
      </c>
      <c r="FO31" s="41"/>
    </row>
    <row r="32" spans="2:172" ht="15.75" thickBot="1" x14ac:dyDescent="0.3">
      <c r="B32" s="153" t="s">
        <v>113</v>
      </c>
      <c r="C32" s="154">
        <v>0.3</v>
      </c>
      <c r="D32" s="155">
        <v>3</v>
      </c>
      <c r="E32" s="155">
        <v>9</v>
      </c>
      <c r="F32" s="156">
        <v>35</v>
      </c>
      <c r="G32" s="157">
        <v>54</v>
      </c>
      <c r="H32" s="157">
        <v>78</v>
      </c>
      <c r="I32" s="157">
        <v>97</v>
      </c>
      <c r="J32" s="157">
        <v>135</v>
      </c>
      <c r="K32" s="156">
        <v>168</v>
      </c>
      <c r="L32" s="157">
        <v>222</v>
      </c>
      <c r="M32" s="143">
        <v>270</v>
      </c>
      <c r="N32" s="143">
        <v>312</v>
      </c>
      <c r="O32" s="180">
        <v>380</v>
      </c>
      <c r="P32" s="180">
        <v>449</v>
      </c>
      <c r="Q32" s="180">
        <v>530</v>
      </c>
      <c r="R32" s="143">
        <v>588</v>
      </c>
      <c r="S32" s="143">
        <v>649</v>
      </c>
      <c r="T32" s="143">
        <v>723</v>
      </c>
      <c r="U32" s="143">
        <v>775</v>
      </c>
      <c r="V32" s="180">
        <v>817</v>
      </c>
      <c r="W32" s="180">
        <v>869</v>
      </c>
      <c r="X32" s="180">
        <v>889</v>
      </c>
      <c r="Y32" s="143">
        <v>906</v>
      </c>
      <c r="Z32" s="143">
        <v>917</v>
      </c>
      <c r="AA32" s="143">
        <v>926</v>
      </c>
      <c r="AB32" s="143">
        <v>951</v>
      </c>
      <c r="AC32" s="180">
        <v>967</v>
      </c>
      <c r="AD32" s="143">
        <v>983</v>
      </c>
      <c r="AE32" s="158">
        <f>D32-C32</f>
        <v>2.7</v>
      </c>
      <c r="AF32" s="158">
        <f t="shared" ref="AF32:BE32" si="348">E32-D32</f>
        <v>6</v>
      </c>
      <c r="AG32" s="158">
        <f t="shared" si="348"/>
        <v>26</v>
      </c>
      <c r="AH32" s="158">
        <f t="shared" si="348"/>
        <v>19</v>
      </c>
      <c r="AI32" s="158">
        <f t="shared" si="348"/>
        <v>24</v>
      </c>
      <c r="AJ32" s="158">
        <f t="shared" si="348"/>
        <v>19</v>
      </c>
      <c r="AK32" s="158">
        <f t="shared" si="348"/>
        <v>38</v>
      </c>
      <c r="AL32" s="158">
        <f t="shared" si="348"/>
        <v>33</v>
      </c>
      <c r="AM32" s="158">
        <f t="shared" si="348"/>
        <v>54</v>
      </c>
      <c r="AN32" s="158">
        <f t="shared" si="348"/>
        <v>48</v>
      </c>
      <c r="AO32" s="158">
        <f t="shared" si="348"/>
        <v>42</v>
      </c>
      <c r="AP32" s="158">
        <f t="shared" si="348"/>
        <v>68</v>
      </c>
      <c r="AQ32" s="158">
        <f t="shared" si="348"/>
        <v>69</v>
      </c>
      <c r="AR32" s="158">
        <f t="shared" si="348"/>
        <v>81</v>
      </c>
      <c r="AS32" s="158">
        <f t="shared" si="348"/>
        <v>58</v>
      </c>
      <c r="AT32" s="158">
        <f t="shared" si="348"/>
        <v>61</v>
      </c>
      <c r="AU32" s="158">
        <f t="shared" si="348"/>
        <v>74</v>
      </c>
      <c r="AV32" s="158">
        <f t="shared" si="348"/>
        <v>52</v>
      </c>
      <c r="AW32" s="158">
        <f t="shared" si="348"/>
        <v>42</v>
      </c>
      <c r="AX32" s="158">
        <f t="shared" si="348"/>
        <v>52</v>
      </c>
      <c r="AY32" s="158">
        <f t="shared" si="348"/>
        <v>20</v>
      </c>
      <c r="AZ32" s="158">
        <f t="shared" si="348"/>
        <v>17</v>
      </c>
      <c r="BA32" s="158">
        <f t="shared" si="348"/>
        <v>11</v>
      </c>
      <c r="BB32" s="158">
        <f t="shared" si="348"/>
        <v>9</v>
      </c>
      <c r="BC32" s="158">
        <f t="shared" si="348"/>
        <v>25</v>
      </c>
      <c r="BD32" s="158">
        <f t="shared" si="348"/>
        <v>16</v>
      </c>
      <c r="BE32" s="145">
        <f t="shared" si="348"/>
        <v>16</v>
      </c>
      <c r="BF32" s="124">
        <f>C32</f>
        <v>0.3</v>
      </c>
      <c r="BG32" s="124">
        <f t="shared" ref="BG32:BH32" si="349">D32</f>
        <v>3</v>
      </c>
      <c r="BH32" s="124">
        <f t="shared" si="349"/>
        <v>9</v>
      </c>
      <c r="BI32" s="126"/>
      <c r="BJ32" s="126"/>
      <c r="BK32" s="126"/>
      <c r="BL32" s="126">
        <f>I32</f>
        <v>97</v>
      </c>
      <c r="BM32" s="126">
        <f>J32</f>
        <v>135</v>
      </c>
      <c r="BN32" s="126">
        <f>K32</f>
        <v>168</v>
      </c>
      <c r="BO32" s="126"/>
      <c r="BP32" s="126"/>
      <c r="BQ32" s="126">
        <f>N32</f>
        <v>312</v>
      </c>
      <c r="BR32" s="186">
        <f>O32</f>
        <v>380</v>
      </c>
      <c r="BS32" s="186">
        <f>P32</f>
        <v>449</v>
      </c>
      <c r="BT32" s="186">
        <f>Q32</f>
        <v>530</v>
      </c>
      <c r="BU32" s="206">
        <f t="shared" ref="BU32:BX32" si="350">R32</f>
        <v>588</v>
      </c>
      <c r="BV32" s="206">
        <f t="shared" si="350"/>
        <v>649</v>
      </c>
      <c r="BW32" s="206">
        <f t="shared" si="350"/>
        <v>723</v>
      </c>
      <c r="BX32" s="206">
        <f t="shared" si="350"/>
        <v>775</v>
      </c>
      <c r="BY32" s="212">
        <f t="shared" ref="BY32" si="351">V32</f>
        <v>817</v>
      </c>
      <c r="BZ32" s="212">
        <f t="shared" ref="BZ32" si="352">W32</f>
        <v>869</v>
      </c>
      <c r="CA32" s="126"/>
      <c r="CB32" s="126"/>
      <c r="CC32" s="126"/>
      <c r="CD32" s="126"/>
      <c r="CE32" s="126"/>
      <c r="CF32" s="126"/>
      <c r="CG32" s="127"/>
      <c r="CH32" s="41"/>
      <c r="CI32" s="37" t="s">
        <v>30</v>
      </c>
      <c r="CJ32" s="3">
        <v>14.2</v>
      </c>
      <c r="CK32" s="22">
        <v>23</v>
      </c>
      <c r="CL32" s="22">
        <v>47</v>
      </c>
      <c r="CM32" s="10">
        <v>106</v>
      </c>
      <c r="CN32" s="7">
        <v>133</v>
      </c>
      <c r="CO32" s="7">
        <v>190</v>
      </c>
      <c r="CP32" s="7">
        <v>228</v>
      </c>
      <c r="CQ32" s="7">
        <v>273</v>
      </c>
      <c r="CR32" s="7">
        <v>318</v>
      </c>
      <c r="CS32" s="10">
        <v>391</v>
      </c>
      <c r="CT32" s="6">
        <v>448</v>
      </c>
      <c r="CU32" s="6">
        <v>507</v>
      </c>
      <c r="CV32" s="67">
        <v>579</v>
      </c>
      <c r="CW32" s="60">
        <v>658</v>
      </c>
      <c r="CX32" s="197">
        <v>740</v>
      </c>
      <c r="CY32" s="6">
        <v>814</v>
      </c>
      <c r="CZ32" s="6">
        <v>872</v>
      </c>
      <c r="DA32" s="6">
        <v>947</v>
      </c>
      <c r="DB32" s="6">
        <v>1010</v>
      </c>
      <c r="DC32" s="60">
        <v>1054</v>
      </c>
      <c r="DD32" s="60">
        <v>1114</v>
      </c>
      <c r="DE32" s="60">
        <v>1135</v>
      </c>
      <c r="DF32" s="6">
        <v>1157</v>
      </c>
      <c r="DG32" s="6">
        <v>1168</v>
      </c>
      <c r="DH32" s="6">
        <v>1181</v>
      </c>
      <c r="DI32" s="6">
        <v>1191</v>
      </c>
      <c r="DJ32" s="60">
        <v>1212</v>
      </c>
      <c r="DK32" s="6">
        <v>1226</v>
      </c>
      <c r="DL32" s="83">
        <f t="shared" si="307"/>
        <v>8.8000000000000007</v>
      </c>
      <c r="DM32" s="83">
        <f t="shared" si="307"/>
        <v>24</v>
      </c>
      <c r="DN32" s="83">
        <f t="shared" si="307"/>
        <v>59</v>
      </c>
      <c r="DO32" s="83">
        <f t="shared" si="307"/>
        <v>27</v>
      </c>
      <c r="DP32" s="83">
        <f t="shared" si="307"/>
        <v>57</v>
      </c>
      <c r="DQ32" s="83">
        <f t="shared" si="307"/>
        <v>38</v>
      </c>
      <c r="DR32" s="83">
        <f t="shared" si="307"/>
        <v>45</v>
      </c>
      <c r="DS32" s="83">
        <f t="shared" si="307"/>
        <v>45</v>
      </c>
      <c r="DT32" s="83">
        <f t="shared" si="308"/>
        <v>73</v>
      </c>
      <c r="DU32" s="90">
        <f t="shared" si="308"/>
        <v>57</v>
      </c>
      <c r="DV32" s="90">
        <f t="shared" si="308"/>
        <v>59</v>
      </c>
      <c r="DW32" s="90">
        <f t="shared" si="308"/>
        <v>72</v>
      </c>
      <c r="DX32" s="90">
        <f t="shared" si="308"/>
        <v>79</v>
      </c>
      <c r="DY32" s="90">
        <f t="shared" si="308"/>
        <v>82</v>
      </c>
      <c r="DZ32" s="90">
        <f t="shared" si="308"/>
        <v>74</v>
      </c>
      <c r="EA32" s="90">
        <f t="shared" si="308"/>
        <v>58</v>
      </c>
      <c r="EB32" s="90">
        <f t="shared" si="309"/>
        <v>75</v>
      </c>
      <c r="EC32" s="90">
        <f t="shared" si="310"/>
        <v>63</v>
      </c>
      <c r="ED32" s="90">
        <f t="shared" si="311"/>
        <v>44</v>
      </c>
      <c r="EE32" s="90">
        <f t="shared" si="312"/>
        <v>60</v>
      </c>
      <c r="EF32" s="90">
        <f t="shared" si="313"/>
        <v>21</v>
      </c>
      <c r="EG32" s="90">
        <f t="shared" si="314"/>
        <v>22</v>
      </c>
      <c r="EH32" s="90">
        <f t="shared" si="315"/>
        <v>11</v>
      </c>
      <c r="EI32" s="90">
        <f t="shared" si="316"/>
        <v>13</v>
      </c>
      <c r="EJ32" s="90">
        <f t="shared" si="317"/>
        <v>10</v>
      </c>
      <c r="EK32" s="90">
        <f t="shared" si="318"/>
        <v>21</v>
      </c>
      <c r="EL32" s="90">
        <f t="shared" si="319"/>
        <v>14</v>
      </c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8"/>
      <c r="FF32" s="278"/>
      <c r="FG32" s="278"/>
      <c r="FH32" s="278"/>
      <c r="FI32" s="278"/>
      <c r="FJ32" s="278"/>
      <c r="FK32" s="278"/>
      <c r="FL32" s="278"/>
      <c r="FM32" s="278"/>
      <c r="FN32" s="278"/>
      <c r="FO32" s="41"/>
    </row>
    <row r="33" spans="2:171" ht="15.75" thickBot="1" x14ac:dyDescent="0.3">
      <c r="B33" s="251" t="s">
        <v>54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52"/>
      <c r="CH33" s="41"/>
      <c r="CI33" s="57" t="s">
        <v>59</v>
      </c>
      <c r="CJ33" s="3">
        <v>13.9</v>
      </c>
      <c r="CK33" s="58">
        <v>24</v>
      </c>
      <c r="CL33" s="58">
        <v>49</v>
      </c>
      <c r="CM33" s="59">
        <v>106</v>
      </c>
      <c r="CN33" s="3">
        <v>136</v>
      </c>
      <c r="CO33" s="3">
        <v>194</v>
      </c>
      <c r="CP33" s="3">
        <v>240</v>
      </c>
      <c r="CQ33" s="3">
        <v>288</v>
      </c>
      <c r="CR33" s="3">
        <v>336</v>
      </c>
      <c r="CS33" s="59">
        <v>410</v>
      </c>
      <c r="CT33" s="60">
        <v>467</v>
      </c>
      <c r="CU33" s="60">
        <v>528</v>
      </c>
      <c r="CV33" s="67">
        <v>601</v>
      </c>
      <c r="CW33" s="60">
        <v>677</v>
      </c>
      <c r="CX33" s="197">
        <v>753</v>
      </c>
      <c r="CY33" s="60">
        <v>832</v>
      </c>
      <c r="CZ33" s="60">
        <v>891</v>
      </c>
      <c r="DA33" s="60">
        <v>970</v>
      </c>
      <c r="DB33" s="60">
        <v>1037</v>
      </c>
      <c r="DC33" s="60">
        <v>1082</v>
      </c>
      <c r="DD33" s="60">
        <v>1146</v>
      </c>
      <c r="DE33" s="60">
        <v>1169</v>
      </c>
      <c r="DF33" s="60">
        <v>1193</v>
      </c>
      <c r="DG33" s="60">
        <v>1208</v>
      </c>
      <c r="DH33" s="60">
        <v>1220</v>
      </c>
      <c r="DI33" s="60">
        <v>1231</v>
      </c>
      <c r="DJ33" s="60">
        <v>1249</v>
      </c>
      <c r="DK33" s="60">
        <v>1265</v>
      </c>
      <c r="DL33" s="83">
        <f t="shared" ref="DL33:DM34" si="353">CK33-CJ33</f>
        <v>10.1</v>
      </c>
      <c r="DM33" s="83">
        <f t="shared" si="353"/>
        <v>25</v>
      </c>
      <c r="DN33" s="83">
        <f t="shared" ref="DN33:DN34" si="354">CM33-CL33</f>
        <v>57</v>
      </c>
      <c r="DO33" s="83">
        <f t="shared" ref="DO33:DO34" si="355">CN33-CM33</f>
        <v>30</v>
      </c>
      <c r="DP33" s="83">
        <f t="shared" ref="DP33:DP34" si="356">CO33-CN33</f>
        <v>58</v>
      </c>
      <c r="DQ33" s="83">
        <f t="shared" ref="DQ33:DQ34" si="357">CP33-CO33</f>
        <v>46</v>
      </c>
      <c r="DR33" s="83">
        <f t="shared" ref="DR33:DR34" si="358">CQ33-CP33</f>
        <v>48</v>
      </c>
      <c r="DS33" s="83">
        <f t="shared" ref="DS33:DS34" si="359">CR33-CQ33</f>
        <v>48</v>
      </c>
      <c r="DT33" s="83">
        <f t="shared" ref="DT33:DT34" si="360">CS33-CR33</f>
        <v>74</v>
      </c>
      <c r="DU33" s="90">
        <f t="shared" ref="DU33:DU34" si="361">CT33-CS33</f>
        <v>57</v>
      </c>
      <c r="DV33" s="90">
        <f t="shared" ref="DV33:DV34" si="362">CU33-CT33</f>
        <v>61</v>
      </c>
      <c r="DW33" s="90">
        <f t="shared" ref="DW33:DW34" si="363">CV33-CU33</f>
        <v>73</v>
      </c>
      <c r="DX33" s="90">
        <f t="shared" ref="DX33:DX34" si="364">CW33-CV33</f>
        <v>76</v>
      </c>
      <c r="DY33" s="90">
        <f t="shared" ref="DY33:DY34" si="365">CX33-CW33</f>
        <v>76</v>
      </c>
      <c r="DZ33" s="90">
        <f t="shared" ref="DZ33:DZ34" si="366">CY33-CX33</f>
        <v>79</v>
      </c>
      <c r="EA33" s="90">
        <f t="shared" ref="EA33:EA34" si="367">CZ33-CY33</f>
        <v>59</v>
      </c>
      <c r="EB33" s="90">
        <f t="shared" ref="EB33:EB34" si="368">DA33-CZ33</f>
        <v>79</v>
      </c>
      <c r="EC33" s="90">
        <f t="shared" ref="EC33:EC34" si="369">DB33-DA33</f>
        <v>67</v>
      </c>
      <c r="ED33" s="90">
        <f t="shared" ref="ED33:ED34" si="370">DC33-DB33</f>
        <v>45</v>
      </c>
      <c r="EE33" s="90">
        <f t="shared" ref="EE33:EE34" si="371">DD33-DC33</f>
        <v>64</v>
      </c>
      <c r="EF33" s="90">
        <f t="shared" ref="EF33:EF34" si="372">DE33-DD33</f>
        <v>23</v>
      </c>
      <c r="EG33" s="90">
        <f t="shared" ref="EG33:EG34" si="373">DF33-DE33</f>
        <v>24</v>
      </c>
      <c r="EH33" s="90">
        <f t="shared" ref="EH33:EH34" si="374">DG33-DF33</f>
        <v>15</v>
      </c>
      <c r="EI33" s="90">
        <f t="shared" ref="EI33:EI34" si="375">DH33-DG33</f>
        <v>12</v>
      </c>
      <c r="EJ33" s="90">
        <f t="shared" ref="EJ33:EJ34" si="376">DI33-DH33</f>
        <v>11</v>
      </c>
      <c r="EK33" s="90">
        <f t="shared" ref="EK33:EK34" si="377">DJ33-DI33</f>
        <v>18</v>
      </c>
      <c r="EL33" s="90">
        <f t="shared" ref="EL33:EL34" si="378">DK33-DJ33</f>
        <v>16</v>
      </c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</row>
    <row r="34" spans="2:171" x14ac:dyDescent="0.25">
      <c r="B34" s="45" t="s">
        <v>9</v>
      </c>
      <c r="C34" s="14">
        <v>13.7</v>
      </c>
      <c r="D34" s="38">
        <v>28</v>
      </c>
      <c r="E34" s="38">
        <v>50</v>
      </c>
      <c r="F34" s="16">
        <v>109</v>
      </c>
      <c r="G34" s="15">
        <v>146</v>
      </c>
      <c r="H34" s="15">
        <v>198</v>
      </c>
      <c r="I34" s="15">
        <v>247</v>
      </c>
      <c r="J34" s="15">
        <v>292</v>
      </c>
      <c r="K34" s="16">
        <v>341</v>
      </c>
      <c r="L34" s="15">
        <v>415</v>
      </c>
      <c r="M34" s="29">
        <v>474</v>
      </c>
      <c r="N34" s="29">
        <v>537</v>
      </c>
      <c r="O34" s="120">
        <v>610</v>
      </c>
      <c r="P34" s="191">
        <v>690</v>
      </c>
      <c r="Q34" s="191">
        <v>774</v>
      </c>
      <c r="R34" s="39">
        <v>842</v>
      </c>
      <c r="S34" s="39">
        <v>901</v>
      </c>
      <c r="T34" s="39">
        <v>983</v>
      </c>
      <c r="U34" s="39">
        <v>1049</v>
      </c>
      <c r="V34" s="191">
        <v>1094</v>
      </c>
      <c r="W34" s="191">
        <v>1160</v>
      </c>
      <c r="X34" s="191">
        <v>1182</v>
      </c>
      <c r="Y34" s="39">
        <v>1205</v>
      </c>
      <c r="Z34" s="39">
        <v>1219</v>
      </c>
      <c r="AA34" s="39">
        <v>1232</v>
      </c>
      <c r="AB34" s="39">
        <v>1245</v>
      </c>
      <c r="AC34" s="191">
        <v>1264</v>
      </c>
      <c r="AD34" s="39">
        <v>1278</v>
      </c>
      <c r="AE34" s="80">
        <f t="shared" ref="AE34:AN36" si="379">D34-C34</f>
        <v>14.3</v>
      </c>
      <c r="AF34" s="80">
        <f t="shared" si="379"/>
        <v>22</v>
      </c>
      <c r="AG34" s="80">
        <f t="shared" si="379"/>
        <v>59</v>
      </c>
      <c r="AH34" s="80">
        <f t="shared" si="379"/>
        <v>37</v>
      </c>
      <c r="AI34" s="80">
        <f t="shared" si="379"/>
        <v>52</v>
      </c>
      <c r="AJ34" s="80">
        <f t="shared" si="379"/>
        <v>49</v>
      </c>
      <c r="AK34" s="80">
        <f t="shared" si="379"/>
        <v>45</v>
      </c>
      <c r="AL34" s="80">
        <f t="shared" si="379"/>
        <v>49</v>
      </c>
      <c r="AM34" s="80">
        <f t="shared" si="379"/>
        <v>74</v>
      </c>
      <c r="AN34" s="80">
        <f t="shared" si="379"/>
        <v>59</v>
      </c>
      <c r="AO34" s="80">
        <f t="shared" ref="AO34:AX36" si="380">N34-M34</f>
        <v>63</v>
      </c>
      <c r="AP34" s="80">
        <f t="shared" si="380"/>
        <v>73</v>
      </c>
      <c r="AQ34" s="80">
        <f t="shared" si="380"/>
        <v>80</v>
      </c>
      <c r="AR34" s="80">
        <f t="shared" si="380"/>
        <v>84</v>
      </c>
      <c r="AS34" s="80">
        <f t="shared" si="380"/>
        <v>68</v>
      </c>
      <c r="AT34" s="80">
        <f t="shared" si="380"/>
        <v>59</v>
      </c>
      <c r="AU34" s="80">
        <f t="shared" si="380"/>
        <v>82</v>
      </c>
      <c r="AV34" s="80">
        <f t="shared" si="380"/>
        <v>66</v>
      </c>
      <c r="AW34" s="80">
        <f t="shared" si="380"/>
        <v>45</v>
      </c>
      <c r="AX34" s="80">
        <f t="shared" si="380"/>
        <v>66</v>
      </c>
      <c r="AY34" s="80">
        <f t="shared" ref="AY34:AY36" si="381">X34-W34</f>
        <v>22</v>
      </c>
      <c r="AZ34" s="80">
        <f t="shared" ref="AZ34:BE36" si="382">Y34-X34</f>
        <v>23</v>
      </c>
      <c r="BA34" s="80">
        <f t="shared" si="382"/>
        <v>14</v>
      </c>
      <c r="BB34" s="80">
        <f t="shared" si="382"/>
        <v>13</v>
      </c>
      <c r="BC34" s="80">
        <f t="shared" si="382"/>
        <v>13</v>
      </c>
      <c r="BD34" s="80">
        <f t="shared" si="382"/>
        <v>19</v>
      </c>
      <c r="BE34" s="80">
        <f t="shared" si="382"/>
        <v>14</v>
      </c>
      <c r="BF34" s="230">
        <f t="shared" ref="BF34:BY34" si="383">AVERAGE(C34:C36)</f>
        <v>10.299999999999999</v>
      </c>
      <c r="BG34" s="230">
        <f t="shared" si="383"/>
        <v>21.666666666666668</v>
      </c>
      <c r="BH34" s="230">
        <f t="shared" si="383"/>
        <v>40.333333333333336</v>
      </c>
      <c r="BI34" s="229">
        <f t="shared" si="383"/>
        <v>99.333333333333329</v>
      </c>
      <c r="BJ34" s="229">
        <f t="shared" si="383"/>
        <v>131.66666666666666</v>
      </c>
      <c r="BK34" s="229">
        <f t="shared" si="383"/>
        <v>182</v>
      </c>
      <c r="BL34" s="229">
        <f t="shared" si="383"/>
        <v>225</v>
      </c>
      <c r="BM34" s="229">
        <f t="shared" si="383"/>
        <v>267</v>
      </c>
      <c r="BN34" s="229">
        <f t="shared" si="383"/>
        <v>312</v>
      </c>
      <c r="BO34" s="229">
        <f t="shared" si="383"/>
        <v>381.66666666666669</v>
      </c>
      <c r="BP34" s="229">
        <f t="shared" si="383"/>
        <v>438.66666666666669</v>
      </c>
      <c r="BQ34" s="229">
        <f t="shared" si="383"/>
        <v>497.33333333333331</v>
      </c>
      <c r="BR34" s="229">
        <f t="shared" si="383"/>
        <v>568.33333333333337</v>
      </c>
      <c r="BS34" s="229">
        <f t="shared" si="383"/>
        <v>646.33333333333337</v>
      </c>
      <c r="BT34" s="229">
        <f t="shared" si="383"/>
        <v>726.33333333333337</v>
      </c>
      <c r="BU34" s="229">
        <f t="shared" si="383"/>
        <v>792.66666666666663</v>
      </c>
      <c r="BV34" s="229">
        <f t="shared" si="383"/>
        <v>850</v>
      </c>
      <c r="BW34" s="229">
        <f t="shared" si="383"/>
        <v>927.33333333333337</v>
      </c>
      <c r="BX34" s="229">
        <f t="shared" si="383"/>
        <v>990.33333333333337</v>
      </c>
      <c r="BY34" s="229">
        <f t="shared" si="383"/>
        <v>1031.6666666666667</v>
      </c>
      <c r="BZ34" s="229">
        <f t="shared" ref="BZ34" si="384">AVERAGE(W34:W36)</f>
        <v>1097</v>
      </c>
      <c r="CA34" s="229">
        <f t="shared" ref="CA34" si="385">AVERAGE(X34:X36)</f>
        <v>1115</v>
      </c>
      <c r="CB34" s="229">
        <f t="shared" ref="CB34" si="386">AVERAGE(Y34:Y36)</f>
        <v>1134.3333333333333</v>
      </c>
      <c r="CC34" s="229">
        <f t="shared" ref="CC34" si="387">AVERAGE(Z34:Z36)</f>
        <v>1146.6666666666667</v>
      </c>
      <c r="CD34" s="229">
        <f t="shared" ref="CD34" si="388">AVERAGE(AA34:AA36)</f>
        <v>1159</v>
      </c>
      <c r="CE34" s="229">
        <f t="shared" ref="CE34" si="389">AVERAGE(AB34:AB36)</f>
        <v>1171.3333333333333</v>
      </c>
      <c r="CF34" s="229">
        <f t="shared" ref="CF34" si="390">AVERAGE(AC34:AC36)</f>
        <v>1190.3333333333333</v>
      </c>
      <c r="CG34" s="219">
        <f t="shared" ref="CG34" si="391">AVERAGE(AD34:AD36)</f>
        <v>1204.6666666666667</v>
      </c>
      <c r="CH34" s="41"/>
      <c r="CI34" s="37" t="s">
        <v>31</v>
      </c>
      <c r="CJ34" s="3">
        <v>15.2</v>
      </c>
      <c r="CK34" s="22">
        <v>2</v>
      </c>
      <c r="CL34" s="22">
        <v>49</v>
      </c>
      <c r="CM34" s="10">
        <v>107</v>
      </c>
      <c r="CN34" s="7">
        <v>134</v>
      </c>
      <c r="CO34" s="7">
        <v>192</v>
      </c>
      <c r="CP34" s="7">
        <v>232</v>
      </c>
      <c r="CQ34" s="7">
        <v>279</v>
      </c>
      <c r="CR34" s="7">
        <v>327</v>
      </c>
      <c r="CS34" s="10">
        <v>400</v>
      </c>
      <c r="CT34" s="6">
        <v>458</v>
      </c>
      <c r="CU34" s="6">
        <v>521</v>
      </c>
      <c r="CV34" s="67">
        <v>595</v>
      </c>
      <c r="CW34" s="60">
        <v>673</v>
      </c>
      <c r="CX34" s="197">
        <v>756</v>
      </c>
      <c r="CY34" s="6">
        <v>835</v>
      </c>
      <c r="CZ34" s="6">
        <v>898</v>
      </c>
      <c r="DA34" s="6">
        <v>978</v>
      </c>
      <c r="DB34" s="6">
        <v>1047</v>
      </c>
      <c r="DC34" s="60">
        <v>1097</v>
      </c>
      <c r="DD34" s="60">
        <v>1159</v>
      </c>
      <c r="DE34" s="60">
        <v>1184</v>
      </c>
      <c r="DF34" s="6">
        <v>1208</v>
      </c>
      <c r="DG34" s="6">
        <v>1221</v>
      </c>
      <c r="DH34" s="6">
        <v>1234</v>
      </c>
      <c r="DI34" s="6">
        <v>1244</v>
      </c>
      <c r="DJ34" s="60">
        <v>1262</v>
      </c>
      <c r="DK34" s="6">
        <v>1276</v>
      </c>
      <c r="DL34" s="83">
        <f t="shared" si="353"/>
        <v>-13.2</v>
      </c>
      <c r="DM34" s="83">
        <f t="shared" si="353"/>
        <v>47</v>
      </c>
      <c r="DN34" s="83">
        <f t="shared" si="354"/>
        <v>58</v>
      </c>
      <c r="DO34" s="83">
        <f t="shared" si="355"/>
        <v>27</v>
      </c>
      <c r="DP34" s="83">
        <f t="shared" si="356"/>
        <v>58</v>
      </c>
      <c r="DQ34" s="83">
        <f t="shared" si="357"/>
        <v>40</v>
      </c>
      <c r="DR34" s="83">
        <f t="shared" si="358"/>
        <v>47</v>
      </c>
      <c r="DS34" s="83">
        <f t="shared" si="359"/>
        <v>48</v>
      </c>
      <c r="DT34" s="83">
        <f t="shared" si="360"/>
        <v>73</v>
      </c>
      <c r="DU34" s="90">
        <f t="shared" si="361"/>
        <v>58</v>
      </c>
      <c r="DV34" s="90">
        <f t="shared" si="362"/>
        <v>63</v>
      </c>
      <c r="DW34" s="90">
        <f t="shared" si="363"/>
        <v>74</v>
      </c>
      <c r="DX34" s="90">
        <f t="shared" si="364"/>
        <v>78</v>
      </c>
      <c r="DY34" s="90">
        <f t="shared" si="365"/>
        <v>83</v>
      </c>
      <c r="DZ34" s="90">
        <f t="shared" si="366"/>
        <v>79</v>
      </c>
      <c r="EA34" s="90">
        <f t="shared" si="367"/>
        <v>63</v>
      </c>
      <c r="EB34" s="90">
        <f t="shared" si="368"/>
        <v>80</v>
      </c>
      <c r="EC34" s="90">
        <f t="shared" si="369"/>
        <v>69</v>
      </c>
      <c r="ED34" s="90">
        <f t="shared" si="370"/>
        <v>50</v>
      </c>
      <c r="EE34" s="90">
        <f t="shared" si="371"/>
        <v>62</v>
      </c>
      <c r="EF34" s="90">
        <f t="shared" si="372"/>
        <v>25</v>
      </c>
      <c r="EG34" s="90">
        <f t="shared" si="373"/>
        <v>24</v>
      </c>
      <c r="EH34" s="90">
        <f t="shared" si="374"/>
        <v>13</v>
      </c>
      <c r="EI34" s="90">
        <f t="shared" si="375"/>
        <v>13</v>
      </c>
      <c r="EJ34" s="90">
        <f t="shared" si="376"/>
        <v>10</v>
      </c>
      <c r="EK34" s="90">
        <f t="shared" si="377"/>
        <v>18</v>
      </c>
      <c r="EL34" s="90">
        <f t="shared" si="378"/>
        <v>14</v>
      </c>
      <c r="EM34" s="278"/>
      <c r="EN34" s="278"/>
      <c r="EO34" s="278"/>
      <c r="EP34" s="278"/>
      <c r="EQ34" s="278"/>
      <c r="ER34" s="278"/>
      <c r="ES34" s="278"/>
      <c r="ET34" s="278"/>
      <c r="EU34" s="278"/>
      <c r="EV34" s="278"/>
      <c r="EW34" s="278"/>
      <c r="EX34" s="278"/>
      <c r="EY34" s="278"/>
      <c r="EZ34" s="278"/>
      <c r="FA34" s="278"/>
      <c r="FB34" s="278"/>
      <c r="FC34" s="278"/>
      <c r="FD34" s="278"/>
      <c r="FE34" s="278"/>
      <c r="FF34" s="278"/>
      <c r="FG34" s="278"/>
      <c r="FH34" s="278"/>
      <c r="FI34" s="278"/>
      <c r="FJ34" s="278"/>
      <c r="FK34" s="278"/>
      <c r="FL34" s="278"/>
      <c r="FM34" s="278"/>
      <c r="FN34" s="278"/>
      <c r="FO34" s="41"/>
    </row>
    <row r="35" spans="2:171" ht="15.75" thickBot="1" x14ac:dyDescent="0.3">
      <c r="B35" s="34" t="s">
        <v>8</v>
      </c>
      <c r="C35" s="3">
        <v>15.1</v>
      </c>
      <c r="D35" s="22">
        <v>28</v>
      </c>
      <c r="E35" s="22">
        <v>50</v>
      </c>
      <c r="F35" s="10">
        <v>114</v>
      </c>
      <c r="G35" s="7">
        <v>152</v>
      </c>
      <c r="H35" s="7">
        <v>208</v>
      </c>
      <c r="I35" s="7">
        <v>260</v>
      </c>
      <c r="J35" s="7">
        <v>312</v>
      </c>
      <c r="K35" s="10">
        <v>362</v>
      </c>
      <c r="L35" s="7">
        <v>437</v>
      </c>
      <c r="M35" s="6">
        <v>505</v>
      </c>
      <c r="N35" s="29">
        <v>572</v>
      </c>
      <c r="O35" s="60">
        <v>651</v>
      </c>
      <c r="P35" s="191">
        <v>738</v>
      </c>
      <c r="Q35" s="191">
        <v>828</v>
      </c>
      <c r="R35" s="39">
        <v>902</v>
      </c>
      <c r="S35" s="39">
        <v>964</v>
      </c>
      <c r="T35" s="39">
        <v>1048</v>
      </c>
      <c r="U35" s="39">
        <v>1119</v>
      </c>
      <c r="V35" s="191">
        <v>1166</v>
      </c>
      <c r="W35" s="191">
        <v>1238</v>
      </c>
      <c r="X35" s="191">
        <v>1261</v>
      </c>
      <c r="Y35" s="39">
        <v>1286</v>
      </c>
      <c r="Z35" s="39">
        <v>1300</v>
      </c>
      <c r="AA35" s="39">
        <v>1314</v>
      </c>
      <c r="AB35" s="39">
        <v>1331</v>
      </c>
      <c r="AC35" s="191">
        <v>1351</v>
      </c>
      <c r="AD35" s="39">
        <v>1367</v>
      </c>
      <c r="AE35" s="80">
        <f t="shared" si="379"/>
        <v>12.9</v>
      </c>
      <c r="AF35" s="80">
        <f t="shared" si="379"/>
        <v>22</v>
      </c>
      <c r="AG35" s="80">
        <f t="shared" si="379"/>
        <v>64</v>
      </c>
      <c r="AH35" s="80">
        <f t="shared" si="379"/>
        <v>38</v>
      </c>
      <c r="AI35" s="80">
        <f t="shared" si="379"/>
        <v>56</v>
      </c>
      <c r="AJ35" s="80">
        <f t="shared" si="379"/>
        <v>52</v>
      </c>
      <c r="AK35" s="80">
        <f t="shared" si="379"/>
        <v>52</v>
      </c>
      <c r="AL35" s="80">
        <f t="shared" si="379"/>
        <v>50</v>
      </c>
      <c r="AM35" s="80">
        <f t="shared" si="379"/>
        <v>75</v>
      </c>
      <c r="AN35" s="80">
        <f t="shared" si="379"/>
        <v>68</v>
      </c>
      <c r="AO35" s="80">
        <f t="shared" si="380"/>
        <v>67</v>
      </c>
      <c r="AP35" s="80">
        <f t="shared" si="380"/>
        <v>79</v>
      </c>
      <c r="AQ35" s="80">
        <f t="shared" si="380"/>
        <v>87</v>
      </c>
      <c r="AR35" s="80">
        <f t="shared" si="380"/>
        <v>90</v>
      </c>
      <c r="AS35" s="80">
        <f t="shared" si="380"/>
        <v>74</v>
      </c>
      <c r="AT35" s="80">
        <f t="shared" si="380"/>
        <v>62</v>
      </c>
      <c r="AU35" s="80">
        <f t="shared" si="380"/>
        <v>84</v>
      </c>
      <c r="AV35" s="80">
        <f t="shared" si="380"/>
        <v>71</v>
      </c>
      <c r="AW35" s="80">
        <f t="shared" si="380"/>
        <v>47</v>
      </c>
      <c r="AX35" s="80">
        <f t="shared" si="380"/>
        <v>72</v>
      </c>
      <c r="AY35" s="80">
        <f t="shared" si="381"/>
        <v>23</v>
      </c>
      <c r="AZ35" s="80">
        <f t="shared" si="382"/>
        <v>25</v>
      </c>
      <c r="BA35" s="80">
        <f t="shared" si="382"/>
        <v>14</v>
      </c>
      <c r="BB35" s="80">
        <f t="shared" si="382"/>
        <v>14</v>
      </c>
      <c r="BC35" s="80">
        <f t="shared" si="382"/>
        <v>17</v>
      </c>
      <c r="BD35" s="80">
        <f t="shared" si="382"/>
        <v>20</v>
      </c>
      <c r="BE35" s="80">
        <f t="shared" si="382"/>
        <v>16</v>
      </c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230"/>
      <c r="CG35" s="224"/>
      <c r="CH35" s="41"/>
      <c r="CI35" s="35" t="s">
        <v>32</v>
      </c>
      <c r="CJ35" s="4">
        <v>11.1</v>
      </c>
      <c r="CK35" s="26">
        <v>19</v>
      </c>
      <c r="CL35" s="26">
        <v>40</v>
      </c>
      <c r="CM35" s="12">
        <v>96</v>
      </c>
      <c r="CN35" s="9">
        <v>125</v>
      </c>
      <c r="CO35" s="9">
        <v>176</v>
      </c>
      <c r="CP35" s="9">
        <v>217</v>
      </c>
      <c r="CQ35" s="9">
        <v>259</v>
      </c>
      <c r="CR35" s="9">
        <v>302</v>
      </c>
      <c r="CS35" s="12">
        <v>368</v>
      </c>
      <c r="CT35" s="23">
        <v>421</v>
      </c>
      <c r="CU35" s="23">
        <v>478</v>
      </c>
      <c r="CV35" s="193">
        <v>545</v>
      </c>
      <c r="CW35" s="60">
        <v>618</v>
      </c>
      <c r="CX35" s="198">
        <v>688</v>
      </c>
      <c r="CY35" s="23">
        <v>757</v>
      </c>
      <c r="CZ35" s="23">
        <v>812</v>
      </c>
      <c r="DA35" s="23">
        <v>882</v>
      </c>
      <c r="DB35" s="23">
        <v>944</v>
      </c>
      <c r="DC35" s="55">
        <v>983</v>
      </c>
      <c r="DD35" s="55">
        <v>1042</v>
      </c>
      <c r="DE35" s="55">
        <v>1061</v>
      </c>
      <c r="DF35" s="23">
        <v>1080</v>
      </c>
      <c r="DG35" s="23">
        <v>1092</v>
      </c>
      <c r="DH35" s="23">
        <v>1102</v>
      </c>
      <c r="DI35" s="23">
        <v>1113</v>
      </c>
      <c r="DJ35" s="55">
        <v>1130</v>
      </c>
      <c r="DK35" s="23">
        <v>1146</v>
      </c>
      <c r="DL35" s="86">
        <f t="shared" si="307"/>
        <v>7.9</v>
      </c>
      <c r="DM35" s="86">
        <f t="shared" si="307"/>
        <v>21</v>
      </c>
      <c r="DN35" s="86">
        <f t="shared" si="307"/>
        <v>56</v>
      </c>
      <c r="DO35" s="86">
        <f t="shared" si="307"/>
        <v>29</v>
      </c>
      <c r="DP35" s="86">
        <f t="shared" si="307"/>
        <v>51</v>
      </c>
      <c r="DQ35" s="86">
        <f t="shared" si="307"/>
        <v>41</v>
      </c>
      <c r="DR35" s="86">
        <f t="shared" si="307"/>
        <v>42</v>
      </c>
      <c r="DS35" s="86">
        <f t="shared" si="307"/>
        <v>43</v>
      </c>
      <c r="DT35" s="86">
        <f t="shared" si="308"/>
        <v>66</v>
      </c>
      <c r="DU35" s="91">
        <f t="shared" si="308"/>
        <v>53</v>
      </c>
      <c r="DV35" s="91">
        <f t="shared" si="308"/>
        <v>57</v>
      </c>
      <c r="DW35" s="91">
        <f t="shared" si="308"/>
        <v>67</v>
      </c>
      <c r="DX35" s="91">
        <f t="shared" si="308"/>
        <v>73</v>
      </c>
      <c r="DY35" s="91">
        <f t="shared" si="308"/>
        <v>70</v>
      </c>
      <c r="DZ35" s="91">
        <f t="shared" si="308"/>
        <v>69</v>
      </c>
      <c r="EA35" s="91">
        <f t="shared" si="308"/>
        <v>55</v>
      </c>
      <c r="EB35" s="91">
        <f t="shared" si="309"/>
        <v>70</v>
      </c>
      <c r="EC35" s="91">
        <f t="shared" si="310"/>
        <v>62</v>
      </c>
      <c r="ED35" s="91">
        <f t="shared" si="311"/>
        <v>39</v>
      </c>
      <c r="EE35" s="91">
        <f t="shared" si="312"/>
        <v>59</v>
      </c>
      <c r="EF35" s="91">
        <f t="shared" si="313"/>
        <v>19</v>
      </c>
      <c r="EG35" s="91">
        <f t="shared" si="314"/>
        <v>19</v>
      </c>
      <c r="EH35" s="91">
        <f t="shared" si="315"/>
        <v>12</v>
      </c>
      <c r="EI35" s="91">
        <f t="shared" si="316"/>
        <v>10</v>
      </c>
      <c r="EJ35" s="91">
        <f t="shared" si="317"/>
        <v>11</v>
      </c>
      <c r="EK35" s="91">
        <f t="shared" si="318"/>
        <v>17</v>
      </c>
      <c r="EL35" s="91">
        <f t="shared" si="319"/>
        <v>16</v>
      </c>
      <c r="EM35" s="279"/>
      <c r="EN35" s="279"/>
      <c r="EO35" s="279"/>
      <c r="EP35" s="279"/>
      <c r="EQ35" s="279"/>
      <c r="ER35" s="279"/>
      <c r="ES35" s="279"/>
      <c r="ET35" s="279"/>
      <c r="EU35" s="279"/>
      <c r="EV35" s="279"/>
      <c r="EW35" s="279"/>
      <c r="EX35" s="279"/>
      <c r="EY35" s="279"/>
      <c r="EZ35" s="279"/>
      <c r="FA35" s="279"/>
      <c r="FB35" s="279"/>
      <c r="FC35" s="279"/>
      <c r="FD35" s="279"/>
      <c r="FE35" s="279"/>
      <c r="FF35" s="279"/>
      <c r="FG35" s="279"/>
      <c r="FH35" s="279"/>
      <c r="FI35" s="279"/>
      <c r="FJ35" s="279"/>
      <c r="FK35" s="279"/>
      <c r="FL35" s="279"/>
      <c r="FM35" s="279"/>
      <c r="FN35" s="279"/>
      <c r="FO35" s="41"/>
    </row>
    <row r="36" spans="2:171" ht="14.25" customHeight="1" thickBot="1" x14ac:dyDescent="0.3">
      <c r="B36" s="54" t="s">
        <v>10</v>
      </c>
      <c r="C36" s="4">
        <v>2.1</v>
      </c>
      <c r="D36" s="62">
        <v>9</v>
      </c>
      <c r="E36" s="62">
        <v>21</v>
      </c>
      <c r="F36" s="69">
        <v>75</v>
      </c>
      <c r="G36" s="4">
        <v>97</v>
      </c>
      <c r="H36" s="4">
        <v>140</v>
      </c>
      <c r="I36" s="4">
        <v>168</v>
      </c>
      <c r="J36" s="4">
        <v>197</v>
      </c>
      <c r="K36" s="69">
        <v>233</v>
      </c>
      <c r="L36" s="4">
        <v>293</v>
      </c>
      <c r="M36" s="55">
        <v>337</v>
      </c>
      <c r="N36" s="55">
        <v>383</v>
      </c>
      <c r="O36" s="55">
        <v>444</v>
      </c>
      <c r="P36" s="191">
        <v>511</v>
      </c>
      <c r="Q36" s="56">
        <v>577</v>
      </c>
      <c r="R36" s="56">
        <v>634</v>
      </c>
      <c r="S36" s="56">
        <v>685</v>
      </c>
      <c r="T36" s="56">
        <v>751</v>
      </c>
      <c r="U36" s="56">
        <v>803</v>
      </c>
      <c r="V36" s="56">
        <v>835</v>
      </c>
      <c r="W36" s="56">
        <v>893</v>
      </c>
      <c r="X36" s="56">
        <v>902</v>
      </c>
      <c r="Y36" s="56">
        <v>912</v>
      </c>
      <c r="Z36" s="56">
        <v>921</v>
      </c>
      <c r="AA36" s="56">
        <v>931</v>
      </c>
      <c r="AB36" s="56">
        <v>938</v>
      </c>
      <c r="AC36" s="56">
        <v>956</v>
      </c>
      <c r="AD36" s="56">
        <v>969</v>
      </c>
      <c r="AE36" s="81">
        <f t="shared" si="379"/>
        <v>6.9</v>
      </c>
      <c r="AF36" s="81">
        <f t="shared" si="379"/>
        <v>12</v>
      </c>
      <c r="AG36" s="81">
        <f t="shared" si="379"/>
        <v>54</v>
      </c>
      <c r="AH36" s="81">
        <f t="shared" si="379"/>
        <v>22</v>
      </c>
      <c r="AI36" s="81">
        <f t="shared" si="379"/>
        <v>43</v>
      </c>
      <c r="AJ36" s="81">
        <f t="shared" si="379"/>
        <v>28</v>
      </c>
      <c r="AK36" s="81">
        <f t="shared" si="379"/>
        <v>29</v>
      </c>
      <c r="AL36" s="81">
        <f t="shared" si="379"/>
        <v>36</v>
      </c>
      <c r="AM36" s="81">
        <f t="shared" si="379"/>
        <v>60</v>
      </c>
      <c r="AN36" s="81">
        <f t="shared" si="379"/>
        <v>44</v>
      </c>
      <c r="AO36" s="81">
        <f t="shared" si="380"/>
        <v>46</v>
      </c>
      <c r="AP36" s="81">
        <f t="shared" si="380"/>
        <v>61</v>
      </c>
      <c r="AQ36" s="81">
        <f t="shared" si="380"/>
        <v>67</v>
      </c>
      <c r="AR36" s="81">
        <f t="shared" si="380"/>
        <v>66</v>
      </c>
      <c r="AS36" s="81">
        <f t="shared" si="380"/>
        <v>57</v>
      </c>
      <c r="AT36" s="81">
        <f t="shared" si="380"/>
        <v>51</v>
      </c>
      <c r="AU36" s="81">
        <f t="shared" si="380"/>
        <v>66</v>
      </c>
      <c r="AV36" s="81">
        <f t="shared" si="380"/>
        <v>52</v>
      </c>
      <c r="AW36" s="81">
        <f t="shared" si="380"/>
        <v>32</v>
      </c>
      <c r="AX36" s="81">
        <f t="shared" si="380"/>
        <v>58</v>
      </c>
      <c r="AY36" s="81">
        <f t="shared" si="381"/>
        <v>9</v>
      </c>
      <c r="AZ36" s="81">
        <f t="shared" si="382"/>
        <v>10</v>
      </c>
      <c r="BA36" s="81">
        <f t="shared" si="382"/>
        <v>9</v>
      </c>
      <c r="BB36" s="81">
        <f t="shared" si="382"/>
        <v>10</v>
      </c>
      <c r="BC36" s="81">
        <f t="shared" si="382"/>
        <v>7</v>
      </c>
      <c r="BD36" s="81">
        <f t="shared" si="382"/>
        <v>18</v>
      </c>
      <c r="BE36" s="81">
        <f t="shared" si="382"/>
        <v>13</v>
      </c>
      <c r="BF36" s="230"/>
      <c r="BG36" s="230"/>
      <c r="BH36" s="230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20"/>
      <c r="CH36" s="41"/>
      <c r="CI36" s="221" t="s">
        <v>79</v>
      </c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3"/>
      <c r="FO36" s="41"/>
    </row>
    <row r="37" spans="2:171" ht="14.65" customHeight="1" thickBot="1" x14ac:dyDescent="0.3">
      <c r="B37" s="221" t="s">
        <v>11</v>
      </c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3"/>
      <c r="CI37" s="33" t="s">
        <v>64</v>
      </c>
      <c r="CJ37" s="14">
        <v>1.5</v>
      </c>
      <c r="CK37" s="38">
        <v>8</v>
      </c>
      <c r="CL37" s="38">
        <v>19</v>
      </c>
      <c r="CM37" s="16">
        <v>69</v>
      </c>
      <c r="CN37" s="15">
        <v>85</v>
      </c>
      <c r="CO37" s="15">
        <v>112</v>
      </c>
      <c r="CP37" s="15">
        <v>139</v>
      </c>
      <c r="CQ37" s="15">
        <v>178</v>
      </c>
      <c r="CR37" s="15">
        <v>217</v>
      </c>
      <c r="CS37" s="16">
        <v>281</v>
      </c>
      <c r="CT37" s="29">
        <v>328</v>
      </c>
      <c r="CU37" s="29">
        <v>378</v>
      </c>
      <c r="CV37" s="191">
        <v>451</v>
      </c>
      <c r="CW37" s="60">
        <v>521</v>
      </c>
      <c r="CX37" s="208">
        <v>602</v>
      </c>
      <c r="CY37" s="29">
        <v>660</v>
      </c>
      <c r="CZ37" s="29">
        <v>718</v>
      </c>
      <c r="DA37" s="29">
        <v>791</v>
      </c>
      <c r="DB37" s="29">
        <v>843</v>
      </c>
      <c r="DC37" s="120">
        <v>877</v>
      </c>
      <c r="DD37" s="120">
        <v>944</v>
      </c>
      <c r="DE37" s="120">
        <v>958</v>
      </c>
      <c r="DF37" s="29">
        <v>975</v>
      </c>
      <c r="DG37" s="29">
        <v>988</v>
      </c>
      <c r="DH37" s="29">
        <v>998</v>
      </c>
      <c r="DI37" s="29">
        <v>1013</v>
      </c>
      <c r="DJ37" s="120">
        <v>1034</v>
      </c>
      <c r="DK37" s="29">
        <v>1052</v>
      </c>
      <c r="DL37" s="82">
        <f t="shared" ref="DL37" si="392">CK37-CJ37</f>
        <v>6.5</v>
      </c>
      <c r="DM37" s="82">
        <f t="shared" ref="DM37:DV41" si="393">CL37-CK37</f>
        <v>11</v>
      </c>
      <c r="DN37" s="82">
        <f t="shared" si="393"/>
        <v>50</v>
      </c>
      <c r="DO37" s="82">
        <f t="shared" si="393"/>
        <v>16</v>
      </c>
      <c r="DP37" s="82">
        <f t="shared" si="393"/>
        <v>27</v>
      </c>
      <c r="DQ37" s="82">
        <f t="shared" si="393"/>
        <v>27</v>
      </c>
      <c r="DR37" s="82">
        <f t="shared" si="393"/>
        <v>39</v>
      </c>
      <c r="DS37" s="82">
        <f t="shared" si="393"/>
        <v>39</v>
      </c>
      <c r="DT37" s="82">
        <f t="shared" si="393"/>
        <v>64</v>
      </c>
      <c r="DU37" s="82">
        <f t="shared" si="393"/>
        <v>47</v>
      </c>
      <c r="DV37" s="82">
        <f t="shared" si="393"/>
        <v>50</v>
      </c>
      <c r="DW37" s="82">
        <f t="shared" ref="DW37:EF41" si="394">CV37-CU37</f>
        <v>73</v>
      </c>
      <c r="DX37" s="82">
        <f t="shared" si="394"/>
        <v>70</v>
      </c>
      <c r="DY37" s="82">
        <f t="shared" si="394"/>
        <v>81</v>
      </c>
      <c r="DZ37" s="82">
        <f t="shared" si="394"/>
        <v>58</v>
      </c>
      <c r="EA37" s="82">
        <f t="shared" si="394"/>
        <v>58</v>
      </c>
      <c r="EB37" s="82">
        <f t="shared" si="394"/>
        <v>73</v>
      </c>
      <c r="EC37" s="82">
        <f t="shared" si="394"/>
        <v>52</v>
      </c>
      <c r="ED37" s="82">
        <f t="shared" si="394"/>
        <v>34</v>
      </c>
      <c r="EE37" s="82">
        <f t="shared" si="394"/>
        <v>67</v>
      </c>
      <c r="EF37" s="82">
        <f t="shared" si="394"/>
        <v>14</v>
      </c>
      <c r="EG37" s="82">
        <f t="shared" ref="EG37:EL41" si="395">DF37-DE37</f>
        <v>17</v>
      </c>
      <c r="EH37" s="82">
        <f t="shared" si="395"/>
        <v>13</v>
      </c>
      <c r="EI37" s="82">
        <f t="shared" si="395"/>
        <v>10</v>
      </c>
      <c r="EJ37" s="82">
        <f t="shared" si="395"/>
        <v>15</v>
      </c>
      <c r="EK37" s="82">
        <f t="shared" si="395"/>
        <v>21</v>
      </c>
      <c r="EL37" s="82">
        <f t="shared" si="395"/>
        <v>18</v>
      </c>
      <c r="EM37" s="229">
        <f>AVERAGE(CJ37:CJ41)</f>
        <v>1.4</v>
      </c>
      <c r="EN37" s="229">
        <f t="shared" ref="EN37:FN37" si="396">AVERAGE(CK37:CK41)</f>
        <v>8.4</v>
      </c>
      <c r="EO37" s="229">
        <f t="shared" si="396"/>
        <v>19.8</v>
      </c>
      <c r="EP37" s="229">
        <f t="shared" si="396"/>
        <v>69.599999999999994</v>
      </c>
      <c r="EQ37" s="229">
        <f t="shared" si="396"/>
        <v>84.8</v>
      </c>
      <c r="ER37" s="229">
        <f t="shared" si="396"/>
        <v>109.4</v>
      </c>
      <c r="ES37" s="229">
        <f t="shared" si="396"/>
        <v>135.4</v>
      </c>
      <c r="ET37" s="229">
        <f t="shared" si="396"/>
        <v>170</v>
      </c>
      <c r="EU37" s="229">
        <f t="shared" si="396"/>
        <v>206.8</v>
      </c>
      <c r="EV37" s="229">
        <f t="shared" si="396"/>
        <v>268.60000000000002</v>
      </c>
      <c r="EW37" s="229">
        <f t="shared" si="396"/>
        <v>314.60000000000002</v>
      </c>
      <c r="EX37" s="229">
        <f t="shared" si="396"/>
        <v>360.6</v>
      </c>
      <c r="EY37" s="229">
        <f t="shared" si="396"/>
        <v>427.6</v>
      </c>
      <c r="EZ37" s="229">
        <f t="shared" si="396"/>
        <v>494.6</v>
      </c>
      <c r="FA37" s="229">
        <f t="shared" si="396"/>
        <v>572.6</v>
      </c>
      <c r="FB37" s="229">
        <f t="shared" si="396"/>
        <v>627.79999999999995</v>
      </c>
      <c r="FC37" s="229">
        <f t="shared" si="396"/>
        <v>682.8</v>
      </c>
      <c r="FD37" s="229">
        <f t="shared" si="396"/>
        <v>751.4</v>
      </c>
      <c r="FE37" s="229">
        <f t="shared" si="396"/>
        <v>801.8</v>
      </c>
      <c r="FF37" s="229">
        <f t="shared" si="396"/>
        <v>835</v>
      </c>
      <c r="FG37" s="229">
        <f t="shared" si="396"/>
        <v>897.4</v>
      </c>
      <c r="FH37" s="229">
        <f t="shared" si="396"/>
        <v>912</v>
      </c>
      <c r="FI37" s="229">
        <f t="shared" si="396"/>
        <v>926.6</v>
      </c>
      <c r="FJ37" s="229">
        <f t="shared" si="396"/>
        <v>937.4</v>
      </c>
      <c r="FK37" s="229">
        <f t="shared" si="396"/>
        <v>947.4</v>
      </c>
      <c r="FL37" s="229">
        <f t="shared" si="396"/>
        <v>962</v>
      </c>
      <c r="FM37" s="229">
        <f t="shared" si="396"/>
        <v>978.2</v>
      </c>
      <c r="FN37" s="229">
        <f t="shared" si="396"/>
        <v>992.6</v>
      </c>
      <c r="FO37" s="41"/>
    </row>
    <row r="38" spans="2:171" ht="14.65" customHeight="1" x14ac:dyDescent="0.25">
      <c r="B38" s="146" t="s">
        <v>12</v>
      </c>
      <c r="C38" s="147">
        <v>11.6</v>
      </c>
      <c r="D38" s="148">
        <v>23</v>
      </c>
      <c r="E38" s="148">
        <v>47</v>
      </c>
      <c r="F38" s="149">
        <v>107</v>
      </c>
      <c r="G38" s="150">
        <v>140</v>
      </c>
      <c r="H38" s="150">
        <v>195</v>
      </c>
      <c r="I38" s="150">
        <v>240</v>
      </c>
      <c r="J38" s="150">
        <v>288</v>
      </c>
      <c r="K38" s="150">
        <v>335</v>
      </c>
      <c r="L38" s="149">
        <v>404</v>
      </c>
      <c r="M38" s="151">
        <v>461</v>
      </c>
      <c r="N38" s="151">
        <v>523</v>
      </c>
      <c r="O38" s="182">
        <v>596</v>
      </c>
      <c r="P38" s="182">
        <v>676</v>
      </c>
      <c r="Q38" s="182">
        <v>760</v>
      </c>
      <c r="R38" s="151">
        <v>834</v>
      </c>
      <c r="S38" s="151">
        <v>893</v>
      </c>
      <c r="T38" s="151">
        <v>975</v>
      </c>
      <c r="U38" s="151">
        <v>1041</v>
      </c>
      <c r="V38" s="182">
        <v>1084</v>
      </c>
      <c r="W38" s="182">
        <v>1151</v>
      </c>
      <c r="X38" s="182">
        <v>1170</v>
      </c>
      <c r="Y38" s="151">
        <v>1191</v>
      </c>
      <c r="Z38" s="151">
        <v>1203</v>
      </c>
      <c r="AA38" s="151">
        <v>1215</v>
      </c>
      <c r="AB38" s="151">
        <v>1227</v>
      </c>
      <c r="AC38" s="182">
        <v>1246</v>
      </c>
      <c r="AD38" s="151">
        <v>1260</v>
      </c>
      <c r="AE38" s="141">
        <f t="shared" ref="AE38:AN40" si="397">D38-C38</f>
        <v>11.4</v>
      </c>
      <c r="AF38" s="141">
        <f t="shared" si="397"/>
        <v>24</v>
      </c>
      <c r="AG38" s="141">
        <f t="shared" si="397"/>
        <v>60</v>
      </c>
      <c r="AH38" s="141">
        <f t="shared" si="397"/>
        <v>33</v>
      </c>
      <c r="AI38" s="141">
        <f t="shared" si="397"/>
        <v>55</v>
      </c>
      <c r="AJ38" s="141">
        <f t="shared" si="397"/>
        <v>45</v>
      </c>
      <c r="AK38" s="141">
        <f t="shared" si="397"/>
        <v>48</v>
      </c>
      <c r="AL38" s="141">
        <f t="shared" si="397"/>
        <v>47</v>
      </c>
      <c r="AM38" s="141">
        <f t="shared" si="397"/>
        <v>69</v>
      </c>
      <c r="AN38" s="141">
        <f t="shared" si="397"/>
        <v>57</v>
      </c>
      <c r="AO38" s="141">
        <f t="shared" ref="AO38:AX40" si="398">N38-M38</f>
        <v>62</v>
      </c>
      <c r="AP38" s="141">
        <f t="shared" si="398"/>
        <v>73</v>
      </c>
      <c r="AQ38" s="141">
        <f t="shared" si="398"/>
        <v>80</v>
      </c>
      <c r="AR38" s="141">
        <f t="shared" si="398"/>
        <v>84</v>
      </c>
      <c r="AS38" s="141">
        <f t="shared" si="398"/>
        <v>74</v>
      </c>
      <c r="AT38" s="141">
        <f t="shared" si="398"/>
        <v>59</v>
      </c>
      <c r="AU38" s="141">
        <f t="shared" si="398"/>
        <v>82</v>
      </c>
      <c r="AV38" s="141">
        <f t="shared" si="398"/>
        <v>66</v>
      </c>
      <c r="AW38" s="141">
        <f t="shared" si="398"/>
        <v>43</v>
      </c>
      <c r="AX38" s="141">
        <f t="shared" si="398"/>
        <v>67</v>
      </c>
      <c r="AY38" s="141">
        <f t="shared" ref="AY38:AZ40" si="399">X38-W38</f>
        <v>19</v>
      </c>
      <c r="AZ38" s="141">
        <f t="shared" si="399"/>
        <v>21</v>
      </c>
      <c r="BA38" s="141">
        <f t="shared" ref="BA38:BD40" si="400">Z38-Y38</f>
        <v>12</v>
      </c>
      <c r="BB38" s="141">
        <f t="shared" si="400"/>
        <v>12</v>
      </c>
      <c r="BC38" s="141">
        <f t="shared" si="400"/>
        <v>12</v>
      </c>
      <c r="BD38" s="141">
        <f t="shared" si="400"/>
        <v>19</v>
      </c>
      <c r="BE38" s="141">
        <f t="shared" ref="BE38:BE40" si="401">AD38-AC38</f>
        <v>14</v>
      </c>
      <c r="BF38" s="229">
        <f t="shared" ref="BF38:BY38" si="402">AVERAGE(C38:C40)</f>
        <v>13.699999999999998</v>
      </c>
      <c r="BG38" s="229">
        <f t="shared" si="402"/>
        <v>26</v>
      </c>
      <c r="BH38" s="229">
        <f t="shared" si="402"/>
        <v>49.666666666666664</v>
      </c>
      <c r="BI38" s="229">
        <f t="shared" si="402"/>
        <v>114.33333333333333</v>
      </c>
      <c r="BJ38" s="229">
        <f t="shared" si="402"/>
        <v>147.66666666666666</v>
      </c>
      <c r="BK38" s="229">
        <f t="shared" si="402"/>
        <v>204.66666666666666</v>
      </c>
      <c r="BL38" s="229">
        <f t="shared" si="402"/>
        <v>253.33333333333334</v>
      </c>
      <c r="BM38" s="229">
        <f t="shared" si="402"/>
        <v>306.66666666666669</v>
      </c>
      <c r="BN38" s="229">
        <f t="shared" si="402"/>
        <v>355.33333333333331</v>
      </c>
      <c r="BO38" s="229">
        <f t="shared" si="402"/>
        <v>427.33333333333331</v>
      </c>
      <c r="BP38" s="229">
        <f t="shared" si="402"/>
        <v>489.66666666666669</v>
      </c>
      <c r="BQ38" s="229">
        <f t="shared" si="402"/>
        <v>554.66666666666663</v>
      </c>
      <c r="BR38" s="229">
        <f t="shared" si="402"/>
        <v>632</v>
      </c>
      <c r="BS38" s="229">
        <f t="shared" si="402"/>
        <v>714.33333333333337</v>
      </c>
      <c r="BT38" s="229">
        <f t="shared" si="402"/>
        <v>801</v>
      </c>
      <c r="BU38" s="229">
        <f t="shared" si="402"/>
        <v>877</v>
      </c>
      <c r="BV38" s="229">
        <f t="shared" si="402"/>
        <v>939</v>
      </c>
      <c r="BW38" s="229">
        <f t="shared" si="402"/>
        <v>1024</v>
      </c>
      <c r="BX38" s="229">
        <f t="shared" si="402"/>
        <v>1094.6666666666667</v>
      </c>
      <c r="BY38" s="229">
        <f t="shared" si="402"/>
        <v>1139.3333333333333</v>
      </c>
      <c r="BZ38" s="229">
        <f t="shared" ref="BZ38" si="403">AVERAGE(W38:W40)</f>
        <v>1209</v>
      </c>
      <c r="CA38" s="229">
        <f t="shared" ref="CA38" si="404">AVERAGE(X38:X40)</f>
        <v>1229.3333333333333</v>
      </c>
      <c r="CB38" s="229">
        <f t="shared" ref="CB38" si="405">AVERAGE(Y38:Y40)</f>
        <v>1251.3333333333333</v>
      </c>
      <c r="CC38" s="229">
        <f t="shared" ref="CC38" si="406">AVERAGE(Z38:Z40)</f>
        <v>1264.3333333333333</v>
      </c>
      <c r="CD38" s="229">
        <f t="shared" ref="CD38" si="407">AVERAGE(AA38:AA40)</f>
        <v>1277.3333333333333</v>
      </c>
      <c r="CE38" s="229">
        <f t="shared" ref="CE38" si="408">AVERAGE(AB38:AB40)</f>
        <v>1291.6666666666667</v>
      </c>
      <c r="CF38" s="229">
        <f t="shared" ref="CF38" si="409">AVERAGE(AC38:AC40)</f>
        <v>1312</v>
      </c>
      <c r="CG38" s="219">
        <f t="shared" ref="CG38" si="410">AVERAGE(AD38:AD40)</f>
        <v>1327.3333333333333</v>
      </c>
      <c r="CH38" s="41"/>
      <c r="CI38" s="37" t="s">
        <v>33</v>
      </c>
      <c r="CJ38" s="3">
        <v>0.5</v>
      </c>
      <c r="CK38" s="22">
        <v>8</v>
      </c>
      <c r="CL38" s="22">
        <v>20</v>
      </c>
      <c r="CM38" s="10">
        <v>73</v>
      </c>
      <c r="CN38" s="7">
        <v>86</v>
      </c>
      <c r="CO38" s="7">
        <v>109</v>
      </c>
      <c r="CP38" s="7">
        <v>136</v>
      </c>
      <c r="CQ38" s="7">
        <v>170</v>
      </c>
      <c r="CR38" s="7">
        <v>208</v>
      </c>
      <c r="CS38" s="10">
        <v>270</v>
      </c>
      <c r="CT38" s="6">
        <v>316</v>
      </c>
      <c r="CU38" s="6">
        <v>362</v>
      </c>
      <c r="CV38" s="67">
        <v>426</v>
      </c>
      <c r="CW38" s="60">
        <v>494</v>
      </c>
      <c r="CX38" s="197">
        <v>573</v>
      </c>
      <c r="CY38" s="6">
        <v>629</v>
      </c>
      <c r="CZ38" s="6">
        <v>681</v>
      </c>
      <c r="DA38" s="6">
        <v>750</v>
      </c>
      <c r="DB38" s="6">
        <v>802</v>
      </c>
      <c r="DC38" s="60">
        <v>834</v>
      </c>
      <c r="DD38" s="60">
        <v>901</v>
      </c>
      <c r="DE38" s="60">
        <v>916</v>
      </c>
      <c r="DF38" s="6">
        <v>932</v>
      </c>
      <c r="DG38" s="6">
        <v>943</v>
      </c>
      <c r="DH38" s="6">
        <v>953</v>
      </c>
      <c r="DI38" s="6">
        <v>969</v>
      </c>
      <c r="DJ38" s="60">
        <v>988</v>
      </c>
      <c r="DK38" s="6">
        <v>1004</v>
      </c>
      <c r="DL38" s="83">
        <f t="shared" ref="DL38:DL40" si="411">CK38-CJ38</f>
        <v>7.5</v>
      </c>
      <c r="DM38" s="83">
        <f t="shared" si="393"/>
        <v>12</v>
      </c>
      <c r="DN38" s="83">
        <f t="shared" si="393"/>
        <v>53</v>
      </c>
      <c r="DO38" s="83">
        <f t="shared" si="393"/>
        <v>13</v>
      </c>
      <c r="DP38" s="83">
        <f t="shared" si="393"/>
        <v>23</v>
      </c>
      <c r="DQ38" s="83">
        <f t="shared" si="393"/>
        <v>27</v>
      </c>
      <c r="DR38" s="83">
        <f t="shared" si="393"/>
        <v>34</v>
      </c>
      <c r="DS38" s="83">
        <f t="shared" si="393"/>
        <v>38</v>
      </c>
      <c r="DT38" s="83">
        <f t="shared" si="393"/>
        <v>62</v>
      </c>
      <c r="DU38" s="83">
        <f t="shared" si="393"/>
        <v>46</v>
      </c>
      <c r="DV38" s="83">
        <f t="shared" si="393"/>
        <v>46</v>
      </c>
      <c r="DW38" s="83">
        <f t="shared" si="394"/>
        <v>64</v>
      </c>
      <c r="DX38" s="83">
        <f t="shared" si="394"/>
        <v>68</v>
      </c>
      <c r="DY38" s="83">
        <f t="shared" si="394"/>
        <v>79</v>
      </c>
      <c r="DZ38" s="83">
        <f t="shared" si="394"/>
        <v>56</v>
      </c>
      <c r="EA38" s="83">
        <f t="shared" si="394"/>
        <v>52</v>
      </c>
      <c r="EB38" s="83">
        <f t="shared" si="394"/>
        <v>69</v>
      </c>
      <c r="EC38" s="83">
        <f t="shared" si="394"/>
        <v>52</v>
      </c>
      <c r="ED38" s="83">
        <f t="shared" si="394"/>
        <v>32</v>
      </c>
      <c r="EE38" s="83">
        <f t="shared" si="394"/>
        <v>67</v>
      </c>
      <c r="EF38" s="83">
        <f t="shared" si="394"/>
        <v>15</v>
      </c>
      <c r="EG38" s="83">
        <f t="shared" si="395"/>
        <v>16</v>
      </c>
      <c r="EH38" s="83">
        <f t="shared" si="395"/>
        <v>11</v>
      </c>
      <c r="EI38" s="83">
        <f t="shared" si="395"/>
        <v>10</v>
      </c>
      <c r="EJ38" s="83">
        <f t="shared" si="395"/>
        <v>16</v>
      </c>
      <c r="EK38" s="83">
        <f t="shared" si="395"/>
        <v>19</v>
      </c>
      <c r="EL38" s="83">
        <f t="shared" si="395"/>
        <v>16</v>
      </c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41"/>
    </row>
    <row r="39" spans="2:171" ht="15" customHeight="1" x14ac:dyDescent="0.25">
      <c r="B39" s="33" t="s">
        <v>13</v>
      </c>
      <c r="C39" s="3">
        <v>13.1</v>
      </c>
      <c r="D39" s="22">
        <v>24</v>
      </c>
      <c r="E39" s="22">
        <v>46</v>
      </c>
      <c r="F39" s="10">
        <v>109</v>
      </c>
      <c r="G39" s="7">
        <v>142</v>
      </c>
      <c r="H39" s="7">
        <v>197</v>
      </c>
      <c r="I39" s="7">
        <v>245</v>
      </c>
      <c r="J39" s="7">
        <v>297</v>
      </c>
      <c r="K39" s="7">
        <v>343</v>
      </c>
      <c r="L39" s="10">
        <v>414</v>
      </c>
      <c r="M39" s="6">
        <v>475</v>
      </c>
      <c r="N39" s="6">
        <v>537</v>
      </c>
      <c r="O39" s="60">
        <v>612</v>
      </c>
      <c r="P39" s="60">
        <v>695</v>
      </c>
      <c r="Q39" s="60">
        <v>780</v>
      </c>
      <c r="R39" s="6">
        <v>854</v>
      </c>
      <c r="S39" s="6">
        <v>913</v>
      </c>
      <c r="T39" s="6">
        <v>996</v>
      </c>
      <c r="U39" s="6">
        <v>1066</v>
      </c>
      <c r="V39" s="60">
        <v>1109</v>
      </c>
      <c r="W39" s="60">
        <v>1177</v>
      </c>
      <c r="X39" s="60">
        <v>1197</v>
      </c>
      <c r="Y39" s="6">
        <v>1216</v>
      </c>
      <c r="Z39" s="6">
        <v>1228</v>
      </c>
      <c r="AA39" s="6">
        <v>1241</v>
      </c>
      <c r="AB39" s="6">
        <v>1255</v>
      </c>
      <c r="AC39" s="60">
        <v>1275</v>
      </c>
      <c r="AD39" s="6">
        <v>1290</v>
      </c>
      <c r="AE39" s="80">
        <f t="shared" si="397"/>
        <v>10.9</v>
      </c>
      <c r="AF39" s="80">
        <f t="shared" si="397"/>
        <v>22</v>
      </c>
      <c r="AG39" s="80">
        <f t="shared" si="397"/>
        <v>63</v>
      </c>
      <c r="AH39" s="80">
        <f t="shared" si="397"/>
        <v>33</v>
      </c>
      <c r="AI39" s="80">
        <f t="shared" si="397"/>
        <v>55</v>
      </c>
      <c r="AJ39" s="80">
        <f t="shared" si="397"/>
        <v>48</v>
      </c>
      <c r="AK39" s="80">
        <f t="shared" si="397"/>
        <v>52</v>
      </c>
      <c r="AL39" s="80">
        <f t="shared" si="397"/>
        <v>46</v>
      </c>
      <c r="AM39" s="80">
        <f t="shared" si="397"/>
        <v>71</v>
      </c>
      <c r="AN39" s="80">
        <f t="shared" si="397"/>
        <v>61</v>
      </c>
      <c r="AO39" s="80">
        <f t="shared" si="398"/>
        <v>62</v>
      </c>
      <c r="AP39" s="80">
        <f t="shared" si="398"/>
        <v>75</v>
      </c>
      <c r="AQ39" s="80">
        <f t="shared" si="398"/>
        <v>83</v>
      </c>
      <c r="AR39" s="80">
        <f t="shared" si="398"/>
        <v>85</v>
      </c>
      <c r="AS39" s="80">
        <f t="shared" si="398"/>
        <v>74</v>
      </c>
      <c r="AT39" s="80">
        <f t="shared" si="398"/>
        <v>59</v>
      </c>
      <c r="AU39" s="80">
        <f t="shared" si="398"/>
        <v>83</v>
      </c>
      <c r="AV39" s="80">
        <f t="shared" si="398"/>
        <v>70</v>
      </c>
      <c r="AW39" s="80">
        <f t="shared" si="398"/>
        <v>43</v>
      </c>
      <c r="AX39" s="80">
        <f t="shared" si="398"/>
        <v>68</v>
      </c>
      <c r="AY39" s="80">
        <f t="shared" si="399"/>
        <v>20</v>
      </c>
      <c r="AZ39" s="80">
        <f t="shared" si="399"/>
        <v>19</v>
      </c>
      <c r="BA39" s="80">
        <f t="shared" si="400"/>
        <v>12</v>
      </c>
      <c r="BB39" s="80">
        <f t="shared" si="400"/>
        <v>13</v>
      </c>
      <c r="BC39" s="80">
        <f t="shared" si="400"/>
        <v>14</v>
      </c>
      <c r="BD39" s="80">
        <f t="shared" si="400"/>
        <v>20</v>
      </c>
      <c r="BE39" s="80">
        <f t="shared" si="401"/>
        <v>15</v>
      </c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24"/>
      <c r="CH39" s="41"/>
      <c r="CI39" s="37" t="s">
        <v>34</v>
      </c>
      <c r="CJ39" s="3">
        <v>1</v>
      </c>
      <c r="CK39" s="22">
        <v>8</v>
      </c>
      <c r="CL39" s="22">
        <v>20</v>
      </c>
      <c r="CM39" s="10">
        <v>69</v>
      </c>
      <c r="CN39" s="7">
        <v>86</v>
      </c>
      <c r="CO39" s="7">
        <v>111</v>
      </c>
      <c r="CP39" s="7">
        <v>133</v>
      </c>
      <c r="CQ39" s="7">
        <v>166</v>
      </c>
      <c r="CR39" s="7">
        <v>200</v>
      </c>
      <c r="CS39" s="10">
        <v>260</v>
      </c>
      <c r="CT39" s="6">
        <v>305</v>
      </c>
      <c r="CU39" s="6">
        <v>349</v>
      </c>
      <c r="CV39" s="67">
        <v>410</v>
      </c>
      <c r="CW39" s="60">
        <v>474</v>
      </c>
      <c r="CX39" s="197">
        <v>548</v>
      </c>
      <c r="CY39" s="6">
        <v>601</v>
      </c>
      <c r="CZ39" s="6">
        <v>653</v>
      </c>
      <c r="DA39" s="6">
        <v>715</v>
      </c>
      <c r="DB39" s="6">
        <v>763</v>
      </c>
      <c r="DC39" s="60">
        <v>796</v>
      </c>
      <c r="DD39" s="60">
        <v>851</v>
      </c>
      <c r="DE39" s="60">
        <v>866</v>
      </c>
      <c r="DF39" s="6">
        <v>880</v>
      </c>
      <c r="DG39" s="6">
        <v>890</v>
      </c>
      <c r="DH39" s="6">
        <v>901</v>
      </c>
      <c r="DI39" s="6">
        <v>916</v>
      </c>
      <c r="DJ39" s="60">
        <v>930</v>
      </c>
      <c r="DK39" s="6">
        <v>941</v>
      </c>
      <c r="DL39" s="83">
        <f t="shared" si="411"/>
        <v>7</v>
      </c>
      <c r="DM39" s="83">
        <f t="shared" si="393"/>
        <v>12</v>
      </c>
      <c r="DN39" s="83">
        <f t="shared" si="393"/>
        <v>49</v>
      </c>
      <c r="DO39" s="83">
        <f t="shared" si="393"/>
        <v>17</v>
      </c>
      <c r="DP39" s="83">
        <f t="shared" si="393"/>
        <v>25</v>
      </c>
      <c r="DQ39" s="83">
        <f t="shared" si="393"/>
        <v>22</v>
      </c>
      <c r="DR39" s="83">
        <f t="shared" si="393"/>
        <v>33</v>
      </c>
      <c r="DS39" s="83">
        <f t="shared" si="393"/>
        <v>34</v>
      </c>
      <c r="DT39" s="83">
        <f t="shared" si="393"/>
        <v>60</v>
      </c>
      <c r="DU39" s="83">
        <f t="shared" si="393"/>
        <v>45</v>
      </c>
      <c r="DV39" s="83">
        <f t="shared" si="393"/>
        <v>44</v>
      </c>
      <c r="DW39" s="83">
        <f t="shared" si="394"/>
        <v>61</v>
      </c>
      <c r="DX39" s="83">
        <f t="shared" si="394"/>
        <v>64</v>
      </c>
      <c r="DY39" s="83">
        <f t="shared" si="394"/>
        <v>74</v>
      </c>
      <c r="DZ39" s="83">
        <f t="shared" si="394"/>
        <v>53</v>
      </c>
      <c r="EA39" s="83">
        <f t="shared" si="394"/>
        <v>52</v>
      </c>
      <c r="EB39" s="83">
        <f t="shared" si="394"/>
        <v>62</v>
      </c>
      <c r="EC39" s="83">
        <f t="shared" si="394"/>
        <v>48</v>
      </c>
      <c r="ED39" s="83">
        <f t="shared" si="394"/>
        <v>33</v>
      </c>
      <c r="EE39" s="90">
        <f t="shared" si="394"/>
        <v>55</v>
      </c>
      <c r="EF39" s="90">
        <f t="shared" si="394"/>
        <v>15</v>
      </c>
      <c r="EG39" s="90">
        <f t="shared" si="395"/>
        <v>14</v>
      </c>
      <c r="EH39" s="90">
        <f t="shared" si="395"/>
        <v>10</v>
      </c>
      <c r="EI39" s="83">
        <f t="shared" si="395"/>
        <v>11</v>
      </c>
      <c r="EJ39" s="83">
        <f t="shared" si="395"/>
        <v>15</v>
      </c>
      <c r="EK39" s="83">
        <f t="shared" si="395"/>
        <v>14</v>
      </c>
      <c r="EL39" s="83">
        <f t="shared" si="395"/>
        <v>11</v>
      </c>
      <c r="EM39" s="230"/>
      <c r="EN39" s="230"/>
      <c r="EO39" s="230"/>
      <c r="EP39" s="230"/>
      <c r="EQ39" s="230"/>
      <c r="ER39" s="230"/>
      <c r="ES39" s="230"/>
      <c r="ET39" s="230"/>
      <c r="EU39" s="230"/>
      <c r="EV39" s="230"/>
      <c r="EW39" s="230"/>
      <c r="EX39" s="230"/>
      <c r="EY39" s="230"/>
      <c r="EZ39" s="230"/>
      <c r="FA39" s="230"/>
      <c r="FB39" s="230"/>
      <c r="FC39" s="230"/>
      <c r="FD39" s="230"/>
      <c r="FE39" s="230"/>
      <c r="FF39" s="230"/>
      <c r="FG39" s="230"/>
      <c r="FH39" s="230"/>
      <c r="FI39" s="230"/>
      <c r="FJ39" s="230"/>
      <c r="FK39" s="230"/>
      <c r="FL39" s="230"/>
      <c r="FM39" s="230"/>
      <c r="FN39" s="230"/>
    </row>
    <row r="40" spans="2:171" ht="15.75" thickBot="1" x14ac:dyDescent="0.3">
      <c r="B40" s="152" t="s">
        <v>14</v>
      </c>
      <c r="C40" s="5">
        <v>16.399999999999999</v>
      </c>
      <c r="D40" s="27">
        <v>31</v>
      </c>
      <c r="E40" s="27">
        <v>56</v>
      </c>
      <c r="F40" s="11">
        <v>127</v>
      </c>
      <c r="G40" s="8">
        <v>161</v>
      </c>
      <c r="H40" s="8">
        <v>222</v>
      </c>
      <c r="I40" s="8">
        <v>275</v>
      </c>
      <c r="J40" s="8">
        <v>335</v>
      </c>
      <c r="K40" s="8">
        <v>388</v>
      </c>
      <c r="L40" s="11">
        <v>464</v>
      </c>
      <c r="M40" s="21">
        <v>533</v>
      </c>
      <c r="N40" s="21">
        <v>604</v>
      </c>
      <c r="O40" s="183">
        <v>688</v>
      </c>
      <c r="P40" s="183">
        <v>772</v>
      </c>
      <c r="Q40" s="183">
        <v>863</v>
      </c>
      <c r="R40" s="21">
        <v>943</v>
      </c>
      <c r="S40" s="21">
        <v>1011</v>
      </c>
      <c r="T40" s="21">
        <v>1101</v>
      </c>
      <c r="U40" s="21">
        <v>1177</v>
      </c>
      <c r="V40" s="183">
        <v>1225</v>
      </c>
      <c r="W40" s="183">
        <v>1299</v>
      </c>
      <c r="X40" s="183">
        <v>1321</v>
      </c>
      <c r="Y40" s="21">
        <v>1347</v>
      </c>
      <c r="Z40" s="21">
        <v>1362</v>
      </c>
      <c r="AA40" s="21">
        <v>1376</v>
      </c>
      <c r="AB40" s="21">
        <v>1393</v>
      </c>
      <c r="AC40" s="183">
        <v>1415</v>
      </c>
      <c r="AD40" s="21">
        <v>1432</v>
      </c>
      <c r="AE40" s="145">
        <f t="shared" si="397"/>
        <v>14.600000000000001</v>
      </c>
      <c r="AF40" s="145">
        <f t="shared" si="397"/>
        <v>25</v>
      </c>
      <c r="AG40" s="145">
        <f t="shared" si="397"/>
        <v>71</v>
      </c>
      <c r="AH40" s="145">
        <f t="shared" si="397"/>
        <v>34</v>
      </c>
      <c r="AI40" s="145">
        <f t="shared" si="397"/>
        <v>61</v>
      </c>
      <c r="AJ40" s="145">
        <f t="shared" si="397"/>
        <v>53</v>
      </c>
      <c r="AK40" s="145">
        <f t="shared" si="397"/>
        <v>60</v>
      </c>
      <c r="AL40" s="145">
        <f t="shared" si="397"/>
        <v>53</v>
      </c>
      <c r="AM40" s="145">
        <f t="shared" si="397"/>
        <v>76</v>
      </c>
      <c r="AN40" s="145">
        <f t="shared" si="397"/>
        <v>69</v>
      </c>
      <c r="AO40" s="145">
        <f t="shared" si="398"/>
        <v>71</v>
      </c>
      <c r="AP40" s="145">
        <f t="shared" si="398"/>
        <v>84</v>
      </c>
      <c r="AQ40" s="145">
        <f t="shared" si="398"/>
        <v>84</v>
      </c>
      <c r="AR40" s="145">
        <f t="shared" si="398"/>
        <v>91</v>
      </c>
      <c r="AS40" s="145">
        <f t="shared" si="398"/>
        <v>80</v>
      </c>
      <c r="AT40" s="145">
        <f t="shared" si="398"/>
        <v>68</v>
      </c>
      <c r="AU40" s="145">
        <f t="shared" si="398"/>
        <v>90</v>
      </c>
      <c r="AV40" s="145">
        <f t="shared" si="398"/>
        <v>76</v>
      </c>
      <c r="AW40" s="145">
        <f t="shared" si="398"/>
        <v>48</v>
      </c>
      <c r="AX40" s="145">
        <f t="shared" si="398"/>
        <v>74</v>
      </c>
      <c r="AY40" s="145">
        <f t="shared" si="399"/>
        <v>22</v>
      </c>
      <c r="AZ40" s="145">
        <f t="shared" si="399"/>
        <v>26</v>
      </c>
      <c r="BA40" s="145">
        <f t="shared" si="400"/>
        <v>15</v>
      </c>
      <c r="BB40" s="145">
        <f t="shared" si="400"/>
        <v>14</v>
      </c>
      <c r="BC40" s="145">
        <f t="shared" si="400"/>
        <v>17</v>
      </c>
      <c r="BD40" s="145">
        <f t="shared" si="400"/>
        <v>22</v>
      </c>
      <c r="BE40" s="145">
        <f t="shared" si="401"/>
        <v>17</v>
      </c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20"/>
      <c r="CH40" s="41"/>
      <c r="CI40" s="37" t="s">
        <v>35</v>
      </c>
      <c r="CJ40" s="3">
        <v>0.9</v>
      </c>
      <c r="CK40" s="159">
        <v>7</v>
      </c>
      <c r="CL40" s="159">
        <v>17</v>
      </c>
      <c r="CM40" s="159">
        <v>64</v>
      </c>
      <c r="CN40" s="159">
        <v>79</v>
      </c>
      <c r="CO40" s="159">
        <v>103</v>
      </c>
      <c r="CP40" s="159">
        <v>129</v>
      </c>
      <c r="CQ40" s="159">
        <v>162</v>
      </c>
      <c r="CR40" s="159">
        <v>199</v>
      </c>
      <c r="CS40" s="159">
        <v>260</v>
      </c>
      <c r="CT40" s="159">
        <v>302</v>
      </c>
      <c r="CU40" s="159">
        <v>346</v>
      </c>
      <c r="CV40" s="194">
        <v>416</v>
      </c>
      <c r="CW40" s="159">
        <v>483</v>
      </c>
      <c r="CX40" s="199">
        <v>560</v>
      </c>
      <c r="CY40" s="159">
        <v>613</v>
      </c>
      <c r="CZ40" s="159">
        <v>668</v>
      </c>
      <c r="DA40" s="159">
        <v>739</v>
      </c>
      <c r="DB40" s="159">
        <v>787</v>
      </c>
      <c r="DC40" s="159">
        <v>819</v>
      </c>
      <c r="DD40" s="159">
        <v>882</v>
      </c>
      <c r="DE40" s="159">
        <v>897</v>
      </c>
      <c r="DF40" s="159">
        <v>910</v>
      </c>
      <c r="DG40" s="159">
        <v>920</v>
      </c>
      <c r="DH40" s="159">
        <v>929</v>
      </c>
      <c r="DI40" s="159">
        <v>942</v>
      </c>
      <c r="DJ40" s="159">
        <v>957</v>
      </c>
      <c r="DK40" s="159">
        <v>971</v>
      </c>
      <c r="DL40" s="83">
        <f t="shared" si="411"/>
        <v>6.1</v>
      </c>
      <c r="DM40" s="83">
        <f t="shared" si="393"/>
        <v>10</v>
      </c>
      <c r="DN40" s="83">
        <f t="shared" si="393"/>
        <v>47</v>
      </c>
      <c r="DO40" s="83">
        <f t="shared" si="393"/>
        <v>15</v>
      </c>
      <c r="DP40" s="83">
        <f t="shared" si="393"/>
        <v>24</v>
      </c>
      <c r="DQ40" s="83">
        <f t="shared" si="393"/>
        <v>26</v>
      </c>
      <c r="DR40" s="83">
        <f t="shared" si="393"/>
        <v>33</v>
      </c>
      <c r="DS40" s="83">
        <f t="shared" si="393"/>
        <v>37</v>
      </c>
      <c r="DT40" s="83">
        <f t="shared" si="393"/>
        <v>61</v>
      </c>
      <c r="DU40" s="83">
        <f t="shared" si="393"/>
        <v>42</v>
      </c>
      <c r="DV40" s="83">
        <f t="shared" si="393"/>
        <v>44</v>
      </c>
      <c r="DW40" s="83">
        <f t="shared" si="394"/>
        <v>70</v>
      </c>
      <c r="DX40" s="83">
        <f t="shared" si="394"/>
        <v>67</v>
      </c>
      <c r="DY40" s="83">
        <f t="shared" si="394"/>
        <v>77</v>
      </c>
      <c r="DZ40" s="83">
        <f t="shared" si="394"/>
        <v>53</v>
      </c>
      <c r="EA40" s="83">
        <f t="shared" si="394"/>
        <v>55</v>
      </c>
      <c r="EB40" s="83">
        <f t="shared" si="394"/>
        <v>71</v>
      </c>
      <c r="EC40" s="83">
        <f t="shared" si="394"/>
        <v>48</v>
      </c>
      <c r="ED40" s="83">
        <f t="shared" si="394"/>
        <v>32</v>
      </c>
      <c r="EE40" s="90">
        <f t="shared" si="394"/>
        <v>63</v>
      </c>
      <c r="EF40" s="90">
        <f t="shared" si="394"/>
        <v>15</v>
      </c>
      <c r="EG40" s="90">
        <f t="shared" si="395"/>
        <v>13</v>
      </c>
      <c r="EH40" s="90">
        <f t="shared" si="395"/>
        <v>10</v>
      </c>
      <c r="EI40" s="83">
        <f t="shared" si="395"/>
        <v>9</v>
      </c>
      <c r="EJ40" s="83">
        <f t="shared" si="395"/>
        <v>13</v>
      </c>
      <c r="EK40" s="83">
        <f t="shared" si="395"/>
        <v>15</v>
      </c>
      <c r="EL40" s="83">
        <f t="shared" si="395"/>
        <v>14</v>
      </c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41"/>
    </row>
    <row r="41" spans="2:171" ht="14.65" customHeight="1" thickBot="1" x14ac:dyDescent="0.3"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I41" s="160" t="s">
        <v>112</v>
      </c>
      <c r="CJ41" s="161">
        <v>3.1</v>
      </c>
      <c r="CK41" s="161">
        <v>11</v>
      </c>
      <c r="CL41" s="161">
        <v>23</v>
      </c>
      <c r="CM41" s="161">
        <v>73</v>
      </c>
      <c r="CN41" s="161">
        <v>88</v>
      </c>
      <c r="CO41" s="161">
        <v>112</v>
      </c>
      <c r="CP41" s="161">
        <v>140</v>
      </c>
      <c r="CQ41" s="161">
        <v>174</v>
      </c>
      <c r="CR41" s="161">
        <v>210</v>
      </c>
      <c r="CS41" s="161">
        <v>272</v>
      </c>
      <c r="CT41" s="161">
        <v>322</v>
      </c>
      <c r="CU41" s="161">
        <v>368</v>
      </c>
      <c r="CV41" s="195">
        <v>435</v>
      </c>
      <c r="CW41" s="159">
        <v>501</v>
      </c>
      <c r="CX41" s="200">
        <v>580</v>
      </c>
      <c r="CY41" s="161">
        <v>636</v>
      </c>
      <c r="CZ41" s="161">
        <v>694</v>
      </c>
      <c r="DA41" s="161">
        <v>762</v>
      </c>
      <c r="DB41" s="161">
        <v>814</v>
      </c>
      <c r="DC41" s="161">
        <v>849</v>
      </c>
      <c r="DD41" s="161">
        <v>909</v>
      </c>
      <c r="DE41" s="161">
        <v>923</v>
      </c>
      <c r="DF41" s="161">
        <v>936</v>
      </c>
      <c r="DG41" s="161">
        <v>946</v>
      </c>
      <c r="DH41" s="161">
        <v>956</v>
      </c>
      <c r="DI41" s="161">
        <v>970</v>
      </c>
      <c r="DJ41" s="161">
        <v>982</v>
      </c>
      <c r="DK41" s="161">
        <v>995</v>
      </c>
      <c r="DL41" s="85">
        <f>CK41-CJ41</f>
        <v>7.9</v>
      </c>
      <c r="DM41" s="85">
        <f t="shared" si="393"/>
        <v>12</v>
      </c>
      <c r="DN41" s="85">
        <f t="shared" si="393"/>
        <v>50</v>
      </c>
      <c r="DO41" s="85">
        <f t="shared" si="393"/>
        <v>15</v>
      </c>
      <c r="DP41" s="85">
        <f t="shared" si="393"/>
        <v>24</v>
      </c>
      <c r="DQ41" s="85">
        <f t="shared" si="393"/>
        <v>28</v>
      </c>
      <c r="DR41" s="85">
        <f t="shared" si="393"/>
        <v>34</v>
      </c>
      <c r="DS41" s="85">
        <f t="shared" si="393"/>
        <v>36</v>
      </c>
      <c r="DT41" s="85">
        <f t="shared" si="393"/>
        <v>62</v>
      </c>
      <c r="DU41" s="85">
        <f t="shared" si="393"/>
        <v>50</v>
      </c>
      <c r="DV41" s="85">
        <f t="shared" si="393"/>
        <v>46</v>
      </c>
      <c r="DW41" s="85">
        <f t="shared" si="394"/>
        <v>67</v>
      </c>
      <c r="DX41" s="85">
        <f t="shared" si="394"/>
        <v>66</v>
      </c>
      <c r="DY41" s="85">
        <f t="shared" si="394"/>
        <v>79</v>
      </c>
      <c r="DZ41" s="85">
        <f t="shared" si="394"/>
        <v>56</v>
      </c>
      <c r="EA41" s="85">
        <f t="shared" si="394"/>
        <v>58</v>
      </c>
      <c r="EB41" s="85">
        <f t="shared" si="394"/>
        <v>68</v>
      </c>
      <c r="EC41" s="85">
        <f t="shared" si="394"/>
        <v>52</v>
      </c>
      <c r="ED41" s="85">
        <f t="shared" si="394"/>
        <v>35</v>
      </c>
      <c r="EE41" s="90">
        <f t="shared" si="394"/>
        <v>60</v>
      </c>
      <c r="EF41" s="90">
        <f t="shared" si="394"/>
        <v>14</v>
      </c>
      <c r="EG41" s="90">
        <f t="shared" si="395"/>
        <v>13</v>
      </c>
      <c r="EH41" s="90">
        <f t="shared" si="395"/>
        <v>10</v>
      </c>
      <c r="EI41" s="85">
        <f t="shared" si="395"/>
        <v>10</v>
      </c>
      <c r="EJ41" s="85">
        <f t="shared" si="395"/>
        <v>14</v>
      </c>
      <c r="EK41" s="85">
        <f t="shared" si="395"/>
        <v>12</v>
      </c>
      <c r="EL41" s="85">
        <f t="shared" si="395"/>
        <v>13</v>
      </c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41"/>
    </row>
    <row r="42" spans="2:171" ht="15.75" hidden="1" customHeight="1" x14ac:dyDescent="0.25">
      <c r="B42" s="33"/>
      <c r="C42" s="14"/>
      <c r="D42" s="38"/>
      <c r="E42" s="38"/>
      <c r="F42" s="16"/>
      <c r="G42" s="15"/>
      <c r="H42" s="15"/>
      <c r="I42" s="15"/>
      <c r="J42" s="15"/>
      <c r="K42" s="15"/>
      <c r="L42" s="16"/>
      <c r="M42" s="29"/>
      <c r="N42" s="29"/>
      <c r="O42" s="120"/>
      <c r="P42" s="120"/>
      <c r="Q42" s="120"/>
      <c r="R42" s="29"/>
      <c r="S42" s="29"/>
      <c r="T42" s="29"/>
      <c r="U42" s="29"/>
      <c r="V42" s="120"/>
      <c r="W42" s="120"/>
      <c r="X42" s="120"/>
      <c r="Y42" s="29"/>
      <c r="Z42" s="29"/>
      <c r="AA42" s="29"/>
      <c r="AB42" s="29"/>
      <c r="AC42" s="120"/>
      <c r="AD42" s="29"/>
      <c r="AE42" s="82">
        <f t="shared" ref="AE42:AN44" si="412">D42-C42</f>
        <v>0</v>
      </c>
      <c r="AF42" s="82">
        <f t="shared" si="412"/>
        <v>0</v>
      </c>
      <c r="AG42" s="82">
        <f t="shared" si="412"/>
        <v>0</v>
      </c>
      <c r="AH42" s="82">
        <f t="shared" si="412"/>
        <v>0</v>
      </c>
      <c r="AI42" s="82">
        <f t="shared" si="412"/>
        <v>0</v>
      </c>
      <c r="AJ42" s="82">
        <f t="shared" si="412"/>
        <v>0</v>
      </c>
      <c r="AK42" s="82">
        <f t="shared" si="412"/>
        <v>0</v>
      </c>
      <c r="AL42" s="82">
        <f t="shared" si="412"/>
        <v>0</v>
      </c>
      <c r="AM42" s="82">
        <f t="shared" si="412"/>
        <v>0</v>
      </c>
      <c r="AN42" s="82">
        <f t="shared" si="412"/>
        <v>0</v>
      </c>
      <c r="AO42" s="82">
        <f t="shared" ref="AO42:AX44" si="413">N42-M42</f>
        <v>0</v>
      </c>
      <c r="AP42" s="82">
        <f t="shared" si="413"/>
        <v>0</v>
      </c>
      <c r="AQ42" s="82">
        <f t="shared" si="413"/>
        <v>0</v>
      </c>
      <c r="AR42" s="82">
        <f t="shared" si="413"/>
        <v>0</v>
      </c>
      <c r="AS42" s="82">
        <f t="shared" si="413"/>
        <v>0</v>
      </c>
      <c r="AT42" s="82">
        <f t="shared" si="413"/>
        <v>0</v>
      </c>
      <c r="AU42" s="82">
        <f t="shared" si="413"/>
        <v>0</v>
      </c>
      <c r="AV42" s="82">
        <f t="shared" si="413"/>
        <v>0</v>
      </c>
      <c r="AW42" s="82">
        <f t="shared" si="413"/>
        <v>0</v>
      </c>
      <c r="AX42" s="82">
        <f t="shared" si="413"/>
        <v>0</v>
      </c>
      <c r="AY42" s="82">
        <f t="shared" ref="AY42:AZ43" si="414">X42-W42</f>
        <v>0</v>
      </c>
      <c r="AZ42" s="82">
        <f t="shared" si="414"/>
        <v>0</v>
      </c>
      <c r="BA42" s="82">
        <f t="shared" ref="BA42:BD43" si="415">Z42-Y42</f>
        <v>0</v>
      </c>
      <c r="BB42" s="82">
        <f t="shared" si="415"/>
        <v>0</v>
      </c>
      <c r="BC42" s="82">
        <f t="shared" si="415"/>
        <v>0</v>
      </c>
      <c r="BD42" s="82">
        <f t="shared" si="415"/>
        <v>0</v>
      </c>
      <c r="BE42" s="82">
        <f t="shared" ref="BE42:BE43" si="416">AD42-AC42</f>
        <v>0</v>
      </c>
      <c r="BF42" s="240" t="e">
        <f>AVERAGE(C42:C43)</f>
        <v>#DIV/0!</v>
      </c>
      <c r="BG42" s="240" t="e">
        <f>AVERAGE(D42:D43)</f>
        <v>#DIV/0!</v>
      </c>
      <c r="BH42" s="240" t="e">
        <f>AVERAGE(E42:E43)</f>
        <v>#DIV/0!</v>
      </c>
      <c r="BI42" s="240" t="e">
        <f t="shared" ref="BI42:BN42" si="417">AVERAGE(F41:F43)</f>
        <v>#DIV/0!</v>
      </c>
      <c r="BJ42" s="240" t="e">
        <f t="shared" si="417"/>
        <v>#DIV/0!</v>
      </c>
      <c r="BK42" s="240" t="e">
        <f t="shared" si="417"/>
        <v>#DIV/0!</v>
      </c>
      <c r="BL42" s="240" t="e">
        <f t="shared" si="417"/>
        <v>#DIV/0!</v>
      </c>
      <c r="BM42" s="240" t="e">
        <f t="shared" si="417"/>
        <v>#DIV/0!</v>
      </c>
      <c r="BN42" s="240" t="e">
        <f t="shared" si="417"/>
        <v>#DIV/0!</v>
      </c>
      <c r="BO42" s="240" t="e">
        <f t="shared" ref="BO42:BY42" si="418">AVERAGE(L42:L43)</f>
        <v>#DIV/0!</v>
      </c>
      <c r="BP42" s="240" t="e">
        <f t="shared" si="418"/>
        <v>#DIV/0!</v>
      </c>
      <c r="BQ42" s="240" t="e">
        <f t="shared" si="418"/>
        <v>#DIV/0!</v>
      </c>
      <c r="BR42" s="240" t="e">
        <f t="shared" si="418"/>
        <v>#DIV/0!</v>
      </c>
      <c r="BS42" s="240" t="e">
        <f t="shared" si="418"/>
        <v>#DIV/0!</v>
      </c>
      <c r="BT42" s="240" t="e">
        <f t="shared" si="418"/>
        <v>#DIV/0!</v>
      </c>
      <c r="BU42" s="240" t="e">
        <f t="shared" si="418"/>
        <v>#DIV/0!</v>
      </c>
      <c r="BV42" s="240" t="e">
        <f t="shared" si="418"/>
        <v>#DIV/0!</v>
      </c>
      <c r="BW42" s="240" t="e">
        <f t="shared" si="418"/>
        <v>#DIV/0!</v>
      </c>
      <c r="BX42" s="240" t="e">
        <f t="shared" si="418"/>
        <v>#DIV/0!</v>
      </c>
      <c r="BY42" s="240" t="e">
        <f t="shared" si="418"/>
        <v>#DIV/0!</v>
      </c>
      <c r="BZ42" s="240" t="e">
        <f t="shared" ref="BZ42:CG42" si="419">AVERAGE(W42:W43)</f>
        <v>#DIV/0!</v>
      </c>
      <c r="CA42" s="240" t="e">
        <f t="shared" si="419"/>
        <v>#DIV/0!</v>
      </c>
      <c r="CB42" s="240" t="e">
        <f t="shared" si="419"/>
        <v>#DIV/0!</v>
      </c>
      <c r="CC42" s="240" t="e">
        <f t="shared" si="419"/>
        <v>#DIV/0!</v>
      </c>
      <c r="CD42" s="240" t="e">
        <f t="shared" si="419"/>
        <v>#DIV/0!</v>
      </c>
      <c r="CE42" s="240" t="e">
        <f t="shared" si="419"/>
        <v>#DIV/0!</v>
      </c>
      <c r="CF42" s="240" t="e">
        <f t="shared" si="419"/>
        <v>#DIV/0!</v>
      </c>
      <c r="CG42" s="243" t="e">
        <f t="shared" si="419"/>
        <v>#DIV/0!</v>
      </c>
      <c r="CH42" s="41"/>
      <c r="FO42" s="41"/>
    </row>
    <row r="43" spans="2:171" ht="15.75" hidden="1" customHeight="1" x14ac:dyDescent="0.25">
      <c r="B43" s="70"/>
      <c r="C43" s="3"/>
      <c r="D43" s="22"/>
      <c r="E43" s="22"/>
      <c r="F43" s="10"/>
      <c r="G43" s="7"/>
      <c r="H43" s="7"/>
      <c r="I43" s="7"/>
      <c r="J43" s="7"/>
      <c r="K43" s="7"/>
      <c r="L43" s="10"/>
      <c r="M43" s="6"/>
      <c r="N43" s="6"/>
      <c r="O43" s="60"/>
      <c r="P43" s="60"/>
      <c r="Q43" s="60"/>
      <c r="R43" s="6"/>
      <c r="S43" s="6"/>
      <c r="T43" s="6"/>
      <c r="U43" s="6"/>
      <c r="V43" s="60"/>
      <c r="W43" s="60"/>
      <c r="X43" s="60"/>
      <c r="Y43" s="6"/>
      <c r="Z43" s="6"/>
      <c r="AA43" s="6"/>
      <c r="AB43" s="6"/>
      <c r="AC43" s="60"/>
      <c r="AD43" s="6"/>
      <c r="AE43" s="83">
        <f t="shared" si="412"/>
        <v>0</v>
      </c>
      <c r="AF43" s="83">
        <f t="shared" si="412"/>
        <v>0</v>
      </c>
      <c r="AG43" s="83">
        <f t="shared" si="412"/>
        <v>0</v>
      </c>
      <c r="AH43" s="83">
        <f t="shared" si="412"/>
        <v>0</v>
      </c>
      <c r="AI43" s="83">
        <f t="shared" si="412"/>
        <v>0</v>
      </c>
      <c r="AJ43" s="83">
        <f t="shared" si="412"/>
        <v>0</v>
      </c>
      <c r="AK43" s="83">
        <f t="shared" si="412"/>
        <v>0</v>
      </c>
      <c r="AL43" s="83">
        <f t="shared" si="412"/>
        <v>0</v>
      </c>
      <c r="AM43" s="83">
        <f t="shared" si="412"/>
        <v>0</v>
      </c>
      <c r="AN43" s="83">
        <f t="shared" si="412"/>
        <v>0</v>
      </c>
      <c r="AO43" s="83">
        <f t="shared" si="413"/>
        <v>0</v>
      </c>
      <c r="AP43" s="83">
        <f t="shared" si="413"/>
        <v>0</v>
      </c>
      <c r="AQ43" s="83">
        <f t="shared" si="413"/>
        <v>0</v>
      </c>
      <c r="AR43" s="83">
        <f t="shared" si="413"/>
        <v>0</v>
      </c>
      <c r="AS43" s="83">
        <f t="shared" si="413"/>
        <v>0</v>
      </c>
      <c r="AT43" s="83">
        <f t="shared" si="413"/>
        <v>0</v>
      </c>
      <c r="AU43" s="83">
        <f t="shared" si="413"/>
        <v>0</v>
      </c>
      <c r="AV43" s="83">
        <f t="shared" si="413"/>
        <v>0</v>
      </c>
      <c r="AW43" s="83">
        <f t="shared" si="413"/>
        <v>0</v>
      </c>
      <c r="AX43" s="83">
        <f t="shared" si="413"/>
        <v>0</v>
      </c>
      <c r="AY43" s="83">
        <f t="shared" si="414"/>
        <v>0</v>
      </c>
      <c r="AZ43" s="83">
        <f t="shared" si="414"/>
        <v>0</v>
      </c>
      <c r="BA43" s="83">
        <f t="shared" si="415"/>
        <v>0</v>
      </c>
      <c r="BB43" s="83">
        <f t="shared" si="415"/>
        <v>0</v>
      </c>
      <c r="BC43" s="83">
        <f t="shared" si="415"/>
        <v>0</v>
      </c>
      <c r="BD43" s="83">
        <f t="shared" si="415"/>
        <v>0</v>
      </c>
      <c r="BE43" s="83">
        <f t="shared" si="416"/>
        <v>0</v>
      </c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39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39"/>
      <c r="CG43" s="244"/>
      <c r="CH43" s="41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</row>
    <row r="44" spans="2:171" ht="14.65" hidden="1" customHeight="1" thickBot="1" x14ac:dyDescent="0.3">
      <c r="B44" s="36"/>
      <c r="C44" s="5"/>
      <c r="D44" s="27"/>
      <c r="E44" s="27"/>
      <c r="F44" s="11"/>
      <c r="G44" s="8"/>
      <c r="H44" s="8"/>
      <c r="I44" s="8"/>
      <c r="J44" s="8"/>
      <c r="K44" s="8"/>
      <c r="L44" s="11"/>
      <c r="M44" s="21"/>
      <c r="N44" s="21"/>
      <c r="O44" s="183"/>
      <c r="P44" s="183"/>
      <c r="Q44" s="183"/>
      <c r="R44" s="21"/>
      <c r="S44" s="21"/>
      <c r="T44" s="21"/>
      <c r="U44" s="21"/>
      <c r="V44" s="183"/>
      <c r="W44" s="183"/>
      <c r="X44" s="183"/>
      <c r="Y44" s="21"/>
      <c r="Z44" s="21"/>
      <c r="AA44" s="21"/>
      <c r="AB44" s="21"/>
      <c r="AC44" s="183"/>
      <c r="AD44" s="21"/>
      <c r="AE44" s="85">
        <f t="shared" si="412"/>
        <v>0</v>
      </c>
      <c r="AF44" s="85">
        <f t="shared" si="412"/>
        <v>0</v>
      </c>
      <c r="AG44" s="85">
        <f t="shared" si="412"/>
        <v>0</v>
      </c>
      <c r="AH44" s="85">
        <f t="shared" si="412"/>
        <v>0</v>
      </c>
      <c r="AI44" s="85">
        <f t="shared" si="412"/>
        <v>0</v>
      </c>
      <c r="AJ44" s="85">
        <f t="shared" si="412"/>
        <v>0</v>
      </c>
      <c r="AK44" s="85">
        <f t="shared" si="412"/>
        <v>0</v>
      </c>
      <c r="AL44" s="85">
        <f t="shared" si="412"/>
        <v>0</v>
      </c>
      <c r="AM44" s="85">
        <f t="shared" si="412"/>
        <v>0</v>
      </c>
      <c r="AN44" s="85">
        <f t="shared" si="412"/>
        <v>0</v>
      </c>
      <c r="AO44" s="85">
        <f t="shared" si="413"/>
        <v>0</v>
      </c>
      <c r="AP44" s="85">
        <f t="shared" si="413"/>
        <v>0</v>
      </c>
      <c r="AQ44" s="85">
        <f t="shared" si="413"/>
        <v>0</v>
      </c>
      <c r="AR44" s="85">
        <f t="shared" si="413"/>
        <v>0</v>
      </c>
      <c r="AS44" s="85">
        <f t="shared" si="413"/>
        <v>0</v>
      </c>
      <c r="AT44" s="85">
        <f t="shared" si="413"/>
        <v>0</v>
      </c>
      <c r="AU44" s="85">
        <f t="shared" si="413"/>
        <v>0</v>
      </c>
      <c r="AV44" s="85">
        <f t="shared" si="413"/>
        <v>0</v>
      </c>
      <c r="AW44" s="85">
        <f t="shared" si="413"/>
        <v>0</v>
      </c>
      <c r="AX44" s="85">
        <f t="shared" si="413"/>
        <v>0</v>
      </c>
      <c r="AY44" s="85">
        <f t="shared" ref="AY44" si="420">X44-W44</f>
        <v>0</v>
      </c>
      <c r="AZ44" s="85">
        <f t="shared" ref="AZ44" si="421">Y44-X44</f>
        <v>0</v>
      </c>
      <c r="BA44" s="85">
        <f t="shared" ref="BA44" si="422">Z44-Y44</f>
        <v>0</v>
      </c>
      <c r="BB44" s="85">
        <f t="shared" ref="BB44" si="423">AA44-Z44</f>
        <v>0</v>
      </c>
      <c r="BC44" s="85">
        <f t="shared" ref="BC44" si="424">AB44-AA44</f>
        <v>0</v>
      </c>
      <c r="BD44" s="85">
        <f t="shared" ref="BD44" si="425">AC44-AB44</f>
        <v>0</v>
      </c>
      <c r="BE44" s="85">
        <f t="shared" ref="BE44" si="426">AD44-AC44</f>
        <v>0</v>
      </c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5"/>
      <c r="CH44" s="41"/>
      <c r="CI44" s="42"/>
      <c r="CJ44" s="42"/>
      <c r="CK44" s="42"/>
      <c r="CL44" s="42"/>
      <c r="CM44" s="42"/>
      <c r="CN44" s="42" t="s">
        <v>44</v>
      </c>
      <c r="CO44" s="42"/>
      <c r="CP44" s="42"/>
      <c r="CQ44" s="42"/>
      <c r="CR44" s="42"/>
      <c r="CS44" s="42"/>
      <c r="CT44" s="42"/>
      <c r="CU44" s="42"/>
      <c r="CV44" s="42"/>
      <c r="CW44" s="207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</row>
    <row r="45" spans="2:171" ht="14.65" customHeight="1" x14ac:dyDescent="0.25">
      <c r="CI45" s="20" t="s">
        <v>47</v>
      </c>
      <c r="CJ45" s="30"/>
      <c r="CK45" s="25"/>
      <c r="CL45" s="25"/>
      <c r="CM45" s="129"/>
      <c r="CN45" s="130"/>
      <c r="CO45" s="130"/>
      <c r="CP45" s="130"/>
      <c r="CQ45" s="130"/>
      <c r="CR45" s="130"/>
      <c r="CS45" s="129"/>
      <c r="CT45" s="131"/>
      <c r="CU45" s="131"/>
      <c r="CV45" s="52"/>
      <c r="CW45" s="52"/>
      <c r="CX45" s="52"/>
      <c r="CY45" s="131"/>
      <c r="CZ45" s="131"/>
      <c r="DA45" s="131"/>
      <c r="DB45" s="131"/>
      <c r="DC45" s="52"/>
      <c r="DD45" s="52"/>
      <c r="DE45" s="52"/>
      <c r="DF45" s="131"/>
      <c r="DG45" s="131"/>
      <c r="DH45" s="131"/>
      <c r="DI45" s="131"/>
      <c r="DJ45" s="52"/>
      <c r="DK45" s="131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</row>
    <row r="46" spans="2:171" x14ac:dyDescent="0.25">
      <c r="CH46" s="41"/>
      <c r="CI46" s="128" t="s">
        <v>56</v>
      </c>
      <c r="CW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</row>
    <row r="47" spans="2:171" ht="14.65" customHeight="1" x14ac:dyDescent="0.25">
      <c r="CH47" s="41"/>
      <c r="CI47" s="18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30"/>
      <c r="DG47" s="30"/>
      <c r="DH47" s="30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</row>
    <row r="48" spans="2:171" ht="14.65" customHeight="1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237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30"/>
      <c r="DG48" s="30"/>
      <c r="DH48" s="30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</row>
    <row r="49" spans="2:140" x14ac:dyDescent="0.25">
      <c r="B49" s="50"/>
      <c r="C49" s="31"/>
      <c r="D49" s="51"/>
      <c r="E49" s="31"/>
      <c r="F49" s="46"/>
      <c r="G49" s="31"/>
      <c r="H49" s="31"/>
      <c r="I49" s="31"/>
      <c r="J49" s="31"/>
      <c r="K49" s="31"/>
      <c r="L49" s="46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237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J49" s="42"/>
      <c r="CK49" s="42"/>
      <c r="CL49" s="42" t="s">
        <v>44</v>
      </c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30"/>
      <c r="DG49" s="30"/>
      <c r="DH49" s="30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</row>
    <row r="50" spans="2:140" x14ac:dyDescent="0.25">
      <c r="B50" s="50"/>
      <c r="C50" s="31"/>
      <c r="D50" s="51"/>
      <c r="E50" s="31"/>
      <c r="F50" s="46"/>
      <c r="G50" s="31"/>
      <c r="H50" s="31"/>
      <c r="I50" s="31"/>
      <c r="J50" s="31"/>
      <c r="K50" s="31"/>
      <c r="L50" s="46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237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30"/>
      <c r="DG50" s="30"/>
      <c r="DH50" s="30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</row>
    <row r="51" spans="2:140" x14ac:dyDescent="0.25">
      <c r="B51" s="50"/>
      <c r="C51" s="31"/>
      <c r="D51" s="51"/>
      <c r="E51" s="31"/>
      <c r="F51" s="46"/>
      <c r="G51" s="31"/>
      <c r="H51" s="31"/>
      <c r="I51" s="31"/>
      <c r="J51" s="31"/>
      <c r="K51" s="31"/>
      <c r="L51" s="46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237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30"/>
      <c r="DG51" s="30"/>
      <c r="DH51" s="30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</row>
    <row r="52" spans="2:140" x14ac:dyDescent="0.25">
      <c r="B52" s="50"/>
      <c r="C52" s="31"/>
      <c r="D52" s="51"/>
      <c r="E52" s="31"/>
      <c r="F52" s="46"/>
      <c r="G52" s="31"/>
      <c r="H52" s="31"/>
      <c r="I52" s="31"/>
      <c r="J52" s="31"/>
      <c r="K52" s="31"/>
      <c r="L52" s="46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237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30"/>
      <c r="DG52" s="30"/>
      <c r="DH52" s="30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</row>
    <row r="53" spans="2:140" x14ac:dyDescent="0.25">
      <c r="B53" s="50"/>
      <c r="C53" s="31"/>
      <c r="D53" s="51"/>
      <c r="E53" s="31"/>
      <c r="F53" s="46"/>
      <c r="G53" s="31"/>
      <c r="H53" s="31"/>
      <c r="I53" s="31"/>
      <c r="J53" s="31"/>
      <c r="K53" s="31"/>
      <c r="L53" s="46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237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30"/>
      <c r="DG53" s="30"/>
      <c r="DH53" s="30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</row>
    <row r="54" spans="2:140" x14ac:dyDescent="0.25">
      <c r="B54" s="50"/>
      <c r="C54" s="31"/>
      <c r="D54" s="51"/>
      <c r="E54" s="31"/>
      <c r="F54" s="46"/>
      <c r="G54" s="31"/>
      <c r="H54" s="31"/>
      <c r="I54" s="31"/>
      <c r="J54" s="31"/>
      <c r="K54" s="31"/>
      <c r="L54" s="46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237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30"/>
      <c r="DG54" s="30"/>
      <c r="DH54" s="30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</row>
    <row r="55" spans="2:140" ht="14.65" customHeight="1" x14ac:dyDescent="0.25">
      <c r="B55" s="50"/>
      <c r="C55" s="31"/>
      <c r="D55" s="51"/>
      <c r="E55" s="31"/>
      <c r="F55" s="46"/>
      <c r="G55" s="31"/>
      <c r="H55" s="31"/>
      <c r="I55" s="31"/>
      <c r="J55" s="31"/>
      <c r="K55" s="31"/>
      <c r="L55" s="46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237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30"/>
      <c r="DG55" s="30"/>
      <c r="DH55" s="30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</row>
    <row r="56" spans="2:140" ht="14.65" customHeight="1" x14ac:dyDescent="0.25">
      <c r="B56" s="50"/>
      <c r="C56" s="31"/>
      <c r="D56" s="51"/>
      <c r="E56" s="31"/>
      <c r="F56" s="46"/>
      <c r="G56" s="31"/>
      <c r="H56" s="31"/>
      <c r="I56" s="31"/>
      <c r="J56" s="31"/>
      <c r="K56" s="31"/>
      <c r="L56" s="46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237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30"/>
      <c r="DG56" s="30"/>
      <c r="DH56" s="30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</row>
    <row r="57" spans="2:140" x14ac:dyDescent="0.25">
      <c r="B57" s="50"/>
      <c r="C57" s="31"/>
      <c r="D57" s="51"/>
      <c r="E57" s="31"/>
      <c r="F57" s="46"/>
      <c r="G57" s="31"/>
      <c r="H57" s="31"/>
      <c r="I57" s="31"/>
      <c r="J57" s="31"/>
      <c r="K57" s="31"/>
      <c r="L57" s="46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237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30"/>
      <c r="DG57" s="30"/>
      <c r="DH57" s="30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</row>
    <row r="58" spans="2:140" ht="31.5" x14ac:dyDescent="0.25"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185"/>
      <c r="Q58" s="188"/>
      <c r="R58" s="47"/>
      <c r="S58" s="47"/>
      <c r="T58" s="47"/>
      <c r="U58" s="47"/>
      <c r="V58" s="211"/>
      <c r="W58" s="214"/>
      <c r="X58" s="215"/>
      <c r="Y58" s="47"/>
      <c r="Z58" s="47"/>
      <c r="AA58" s="47"/>
      <c r="AB58" s="47"/>
      <c r="AC58" s="21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30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30"/>
      <c r="DG58" s="30"/>
      <c r="DH58" s="30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</row>
    <row r="59" spans="2:140" x14ac:dyDescent="0.25"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0"/>
      <c r="AU59" s="260"/>
      <c r="AV59" s="260"/>
      <c r="AW59" s="260"/>
      <c r="AX59" s="260"/>
      <c r="AY59" s="260"/>
      <c r="AZ59" s="260"/>
      <c r="BA59" s="260"/>
      <c r="BB59" s="260"/>
      <c r="BC59" s="260"/>
      <c r="BD59" s="260"/>
      <c r="BE59" s="260"/>
      <c r="BF59" s="260"/>
      <c r="BG59" s="260"/>
      <c r="BH59" s="260"/>
      <c r="BI59" s="260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30"/>
      <c r="DG59" s="30"/>
      <c r="DH59" s="30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</row>
    <row r="60" spans="2:140" s="17" customFormat="1" x14ac:dyDescent="0.25">
      <c r="B60" s="18"/>
      <c r="C60" s="48"/>
      <c r="D60" s="48"/>
      <c r="E60" s="48"/>
      <c r="F60" s="48"/>
      <c r="G60" s="46"/>
      <c r="H60" s="46"/>
      <c r="I60" s="46"/>
      <c r="J60" s="46"/>
      <c r="K60" s="46"/>
      <c r="L60" s="46"/>
      <c r="M60" s="46"/>
      <c r="N60" s="46"/>
      <c r="O60" s="176"/>
      <c r="P60" s="184"/>
      <c r="Q60" s="189"/>
      <c r="R60" s="46"/>
      <c r="S60" s="46"/>
      <c r="T60" s="46"/>
      <c r="U60" s="46"/>
      <c r="V60" s="210"/>
      <c r="W60" s="213"/>
      <c r="X60" s="216"/>
      <c r="Y60" s="46"/>
      <c r="Z60" s="46"/>
      <c r="AA60" s="46"/>
      <c r="AB60" s="46"/>
      <c r="AC60" s="218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176"/>
      <c r="CW60" s="189"/>
      <c r="CX60" s="189"/>
      <c r="CY60" s="43"/>
      <c r="CZ60" s="43"/>
      <c r="DA60" s="43"/>
      <c r="DB60" s="43"/>
      <c r="DC60" s="119"/>
      <c r="DD60" s="213"/>
      <c r="DE60" s="216"/>
      <c r="DF60" s="43"/>
      <c r="DG60" s="43"/>
      <c r="DH60" s="43"/>
      <c r="DI60" s="43"/>
      <c r="DJ60" s="218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</row>
    <row r="61" spans="2:140" ht="14.65" customHeight="1" x14ac:dyDescent="0.25"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237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2" t="s">
        <v>44</v>
      </c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30"/>
      <c r="DG61" s="30"/>
      <c r="DH61" s="30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</row>
    <row r="62" spans="2:140" x14ac:dyDescent="0.25">
      <c r="B62" s="50"/>
      <c r="C62" s="31"/>
      <c r="D62" s="51"/>
      <c r="E62" s="31"/>
      <c r="F62" s="46"/>
      <c r="G62" s="31"/>
      <c r="H62" s="31"/>
      <c r="I62" s="31"/>
      <c r="J62" s="31"/>
      <c r="K62" s="31"/>
      <c r="L62" s="46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237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30"/>
      <c r="DG62" s="30"/>
      <c r="DH62" s="30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</row>
    <row r="63" spans="2:140" ht="14.65" customHeight="1" x14ac:dyDescent="0.25">
      <c r="B63" s="50"/>
      <c r="C63" s="31"/>
      <c r="D63" s="51"/>
      <c r="E63" s="31"/>
      <c r="F63" s="46"/>
      <c r="G63" s="31"/>
      <c r="H63" s="31"/>
      <c r="I63" s="31"/>
      <c r="J63" s="31"/>
      <c r="K63" s="31"/>
      <c r="L63" s="46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237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30"/>
      <c r="DG63" s="30"/>
      <c r="DH63" s="30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</row>
    <row r="64" spans="2:140" x14ac:dyDescent="0.25">
      <c r="B64" s="50"/>
      <c r="C64" s="31"/>
      <c r="D64" s="51"/>
      <c r="E64" s="31"/>
      <c r="F64" s="46"/>
      <c r="G64" s="31"/>
      <c r="H64" s="31"/>
      <c r="I64" s="31"/>
      <c r="J64" s="31"/>
      <c r="K64" s="31"/>
      <c r="L64" s="46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237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30"/>
      <c r="DG64" s="30"/>
      <c r="DH64" s="30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</row>
    <row r="65" spans="2:140" x14ac:dyDescent="0.25">
      <c r="B65" s="50"/>
      <c r="C65" s="31"/>
      <c r="D65" s="51"/>
      <c r="E65" s="31"/>
      <c r="F65" s="46"/>
      <c r="G65" s="31"/>
      <c r="H65" s="31"/>
      <c r="I65" s="31"/>
      <c r="J65" s="31"/>
      <c r="K65" s="31"/>
      <c r="L65" s="46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237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30"/>
      <c r="DG65" s="30"/>
      <c r="DH65" s="30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</row>
    <row r="66" spans="2:140" x14ac:dyDescent="0.25">
      <c r="B66" s="50"/>
      <c r="C66" s="31"/>
      <c r="D66" s="51"/>
      <c r="E66" s="31"/>
      <c r="F66" s="46"/>
      <c r="G66" s="31"/>
      <c r="H66" s="31"/>
      <c r="I66" s="31"/>
      <c r="J66" s="31"/>
      <c r="K66" s="31"/>
      <c r="L66" s="46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237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30"/>
      <c r="DG66" s="30"/>
      <c r="DH66" s="30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</row>
    <row r="67" spans="2:140" ht="14.65" customHeight="1" x14ac:dyDescent="0.25">
      <c r="B67" s="50"/>
      <c r="C67" s="31"/>
      <c r="D67" s="51"/>
      <c r="E67" s="31"/>
      <c r="F67" s="46"/>
      <c r="G67" s="31"/>
      <c r="H67" s="31"/>
      <c r="I67" s="31"/>
      <c r="J67" s="31"/>
      <c r="K67" s="31"/>
      <c r="L67" s="46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237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30"/>
      <c r="DG67" s="30"/>
      <c r="DH67" s="30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</row>
    <row r="68" spans="2:140" ht="14.65" customHeight="1" x14ac:dyDescent="0.25">
      <c r="B68" s="50"/>
      <c r="C68" s="31"/>
      <c r="D68" s="51"/>
      <c r="E68" s="31"/>
      <c r="F68" s="46"/>
      <c r="G68" s="31"/>
      <c r="H68" s="31"/>
      <c r="I68" s="31"/>
      <c r="J68" s="31"/>
      <c r="K68" s="31"/>
      <c r="L68" s="46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237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30"/>
      <c r="DG68" s="30"/>
      <c r="DH68" s="30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</row>
    <row r="69" spans="2:140" ht="14.65" customHeight="1" x14ac:dyDescent="0.25"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237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30"/>
      <c r="DG69" s="30"/>
      <c r="DH69" s="30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</row>
    <row r="70" spans="2:140" x14ac:dyDescent="0.25">
      <c r="B70" s="50"/>
      <c r="C70" s="31"/>
      <c r="D70" s="51"/>
      <c r="E70" s="31"/>
      <c r="F70" s="46"/>
      <c r="G70" s="31"/>
      <c r="H70" s="31"/>
      <c r="I70" s="31"/>
      <c r="J70" s="31"/>
      <c r="K70" s="31"/>
      <c r="L70" s="46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237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30"/>
      <c r="DG70" s="30"/>
      <c r="DH70" s="30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</row>
    <row r="71" spans="2:140" x14ac:dyDescent="0.25">
      <c r="B71" s="50"/>
      <c r="C71" s="31"/>
      <c r="D71" s="51"/>
      <c r="E71" s="31"/>
      <c r="F71" s="46"/>
      <c r="G71" s="31"/>
      <c r="H71" s="31"/>
      <c r="I71" s="31"/>
      <c r="J71" s="31"/>
      <c r="K71" s="31"/>
      <c r="L71" s="46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237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30"/>
      <c r="DG71" s="30"/>
      <c r="DH71" s="30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</row>
    <row r="72" spans="2:140" x14ac:dyDescent="0.25">
      <c r="B72" s="50"/>
      <c r="C72" s="31"/>
      <c r="D72" s="51"/>
      <c r="E72" s="31"/>
      <c r="F72" s="46"/>
      <c r="G72" s="31"/>
      <c r="H72" s="31"/>
      <c r="I72" s="31"/>
      <c r="J72" s="31"/>
      <c r="K72" s="31"/>
      <c r="L72" s="46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237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30"/>
      <c r="DG72" s="30"/>
      <c r="DH72" s="30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</row>
    <row r="73" spans="2:140" ht="14.65" customHeight="1" x14ac:dyDescent="0.25">
      <c r="B73" s="50"/>
      <c r="C73" s="31"/>
      <c r="D73" s="51"/>
      <c r="E73" s="31"/>
      <c r="F73" s="46"/>
      <c r="G73" s="31"/>
      <c r="H73" s="31"/>
      <c r="I73" s="31"/>
      <c r="J73" s="31"/>
      <c r="K73" s="31"/>
      <c r="L73" s="46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237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30"/>
      <c r="DG73" s="30"/>
      <c r="DH73" s="30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</row>
    <row r="74" spans="2:140" ht="14.65" customHeight="1" x14ac:dyDescent="0.25"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237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30"/>
      <c r="DG74" s="30"/>
      <c r="DH74" s="30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</row>
    <row r="75" spans="2:140" x14ac:dyDescent="0.25">
      <c r="B75" s="50"/>
      <c r="C75" s="31"/>
      <c r="D75" s="51"/>
      <c r="E75" s="31"/>
      <c r="F75" s="46"/>
      <c r="G75" s="31"/>
      <c r="H75" s="31"/>
      <c r="I75" s="31"/>
      <c r="J75" s="31"/>
      <c r="K75" s="31"/>
      <c r="L75" s="46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237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30"/>
      <c r="DG75" s="30"/>
      <c r="DH75" s="30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</row>
    <row r="76" spans="2:140" x14ac:dyDescent="0.25">
      <c r="B76" s="50"/>
      <c r="C76" s="31"/>
      <c r="D76" s="51"/>
      <c r="E76" s="31"/>
      <c r="F76" s="46"/>
      <c r="G76" s="31"/>
      <c r="H76" s="31"/>
      <c r="I76" s="31"/>
      <c r="J76" s="31"/>
      <c r="K76" s="31"/>
      <c r="L76" s="46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237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30"/>
      <c r="DG76" s="30"/>
      <c r="DH76" s="30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</row>
    <row r="77" spans="2:140" x14ac:dyDescent="0.25">
      <c r="B77" s="50"/>
      <c r="C77" s="31"/>
      <c r="D77" s="51"/>
      <c r="E77" s="31"/>
      <c r="F77" s="46"/>
      <c r="G77" s="31"/>
      <c r="H77" s="31"/>
      <c r="I77" s="31"/>
      <c r="J77" s="31"/>
      <c r="K77" s="31"/>
      <c r="L77" s="46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237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30"/>
      <c r="DG77" s="30"/>
      <c r="DH77" s="30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</row>
    <row r="78" spans="2:140" x14ac:dyDescent="0.25">
      <c r="B78" s="42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1"/>
      <c r="N78" s="42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30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30"/>
      <c r="DG78" s="30"/>
      <c r="DH78" s="30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</row>
    <row r="79" spans="2:140" x14ac:dyDescent="0.25">
      <c r="B79" s="20"/>
      <c r="C79" s="28"/>
      <c r="D79" s="28"/>
      <c r="E79" s="20"/>
      <c r="F79" s="18"/>
      <c r="G79" s="18"/>
      <c r="H79" s="18"/>
      <c r="I79" s="18"/>
      <c r="J79" s="18"/>
      <c r="K79" s="18"/>
      <c r="L79" s="18"/>
      <c r="N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30"/>
      <c r="DG79" s="30"/>
      <c r="DH79" s="30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</row>
    <row r="80" spans="2:140" x14ac:dyDescent="0.25"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30"/>
      <c r="DG80" s="30"/>
      <c r="DH80" s="30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</row>
    <row r="81" spans="87:140" x14ac:dyDescent="0.25"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30"/>
      <c r="DG81" s="30"/>
      <c r="DH81" s="30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</row>
    <row r="82" spans="87:140" x14ac:dyDescent="0.25"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</row>
    <row r="83" spans="87:140" x14ac:dyDescent="0.25">
      <c r="CW83" s="42"/>
    </row>
    <row r="84" spans="87:140" x14ac:dyDescent="0.25">
      <c r="CW84" s="42"/>
    </row>
    <row r="85" spans="87:140" x14ac:dyDescent="0.25">
      <c r="CW85" s="42"/>
    </row>
    <row r="86" spans="87:140" x14ac:dyDescent="0.25">
      <c r="CW86" s="42"/>
    </row>
    <row r="87" spans="87:140" x14ac:dyDescent="0.25">
      <c r="CW87" s="42"/>
    </row>
    <row r="88" spans="87:140" x14ac:dyDescent="0.25">
      <c r="CW88" s="42"/>
    </row>
    <row r="89" spans="87:140" x14ac:dyDescent="0.25">
      <c r="CW89" s="42"/>
    </row>
    <row r="90" spans="87:140" x14ac:dyDescent="0.25">
      <c r="CW90" s="42"/>
    </row>
    <row r="91" spans="87:140" x14ac:dyDescent="0.25">
      <c r="CW91" s="42"/>
    </row>
    <row r="92" spans="87:140" x14ac:dyDescent="0.25">
      <c r="CW92" s="42"/>
    </row>
    <row r="93" spans="87:140" x14ac:dyDescent="0.25">
      <c r="CW93" s="42"/>
    </row>
    <row r="94" spans="87:140" x14ac:dyDescent="0.25">
      <c r="CW94" s="42"/>
    </row>
    <row r="95" spans="87:140" x14ac:dyDescent="0.25">
      <c r="CW95" s="42"/>
    </row>
    <row r="96" spans="87:140" x14ac:dyDescent="0.25">
      <c r="CW96" s="42"/>
    </row>
    <row r="97" spans="101:101" x14ac:dyDescent="0.25">
      <c r="CW97" s="42"/>
    </row>
    <row r="98" spans="101:101" x14ac:dyDescent="0.25">
      <c r="CW98" s="42"/>
    </row>
    <row r="99" spans="101:101" x14ac:dyDescent="0.25">
      <c r="CW99" s="42"/>
    </row>
    <row r="100" spans="101:101" x14ac:dyDescent="0.25">
      <c r="CW100" s="42"/>
    </row>
    <row r="101" spans="101:101" x14ac:dyDescent="0.25">
      <c r="CW101" s="42"/>
    </row>
    <row r="102" spans="101:101" x14ac:dyDescent="0.25">
      <c r="CW102" s="42"/>
    </row>
    <row r="103" spans="101:101" x14ac:dyDescent="0.25">
      <c r="CW103" s="42"/>
    </row>
    <row r="104" spans="101:101" x14ac:dyDescent="0.25">
      <c r="CW104" s="42"/>
    </row>
    <row r="105" spans="101:101" x14ac:dyDescent="0.25">
      <c r="CW105" s="42"/>
    </row>
    <row r="106" spans="101:101" x14ac:dyDescent="0.25">
      <c r="CW106" s="42"/>
    </row>
    <row r="107" spans="101:101" x14ac:dyDescent="0.25">
      <c r="CW107" s="42"/>
    </row>
    <row r="108" spans="101:101" x14ac:dyDescent="0.25">
      <c r="CW108" s="42"/>
    </row>
    <row r="109" spans="101:101" x14ac:dyDescent="0.25">
      <c r="CW109" s="42"/>
    </row>
    <row r="110" spans="101:101" x14ac:dyDescent="0.25">
      <c r="CW110" s="42"/>
    </row>
    <row r="111" spans="101:101" x14ac:dyDescent="0.25">
      <c r="CW111" s="42"/>
    </row>
    <row r="112" spans="101:101" x14ac:dyDescent="0.25">
      <c r="CW112" s="42"/>
    </row>
    <row r="113" spans="101:101" x14ac:dyDescent="0.25">
      <c r="CW113" s="42"/>
    </row>
    <row r="114" spans="101:101" x14ac:dyDescent="0.25">
      <c r="CW114" s="42"/>
    </row>
    <row r="115" spans="101:101" x14ac:dyDescent="0.25">
      <c r="CW115" s="42"/>
    </row>
    <row r="116" spans="101:101" x14ac:dyDescent="0.25">
      <c r="CW116" s="42"/>
    </row>
    <row r="117" spans="101:101" x14ac:dyDescent="0.25">
      <c r="CW117" s="42"/>
    </row>
    <row r="118" spans="101:101" x14ac:dyDescent="0.25">
      <c r="CW118" s="42"/>
    </row>
    <row r="119" spans="101:101" x14ac:dyDescent="0.25">
      <c r="CW119" s="42"/>
    </row>
    <row r="120" spans="101:101" x14ac:dyDescent="0.25">
      <c r="CW120" s="42"/>
    </row>
    <row r="121" spans="101:101" x14ac:dyDescent="0.25">
      <c r="CW121" s="42"/>
    </row>
    <row r="122" spans="101:101" x14ac:dyDescent="0.25">
      <c r="CW122" s="42"/>
    </row>
    <row r="123" spans="101:101" x14ac:dyDescent="0.25">
      <c r="CW123" s="42"/>
    </row>
    <row r="124" spans="101:101" x14ac:dyDescent="0.25">
      <c r="CW124" s="42"/>
    </row>
    <row r="125" spans="101:101" x14ac:dyDescent="0.25">
      <c r="CW125" s="42"/>
    </row>
    <row r="126" spans="101:101" x14ac:dyDescent="0.25">
      <c r="CW126" s="42"/>
    </row>
    <row r="127" spans="101:101" x14ac:dyDescent="0.25">
      <c r="CW127" s="42"/>
    </row>
    <row r="128" spans="101:101" x14ac:dyDescent="0.25">
      <c r="CW128" s="42"/>
    </row>
    <row r="129" spans="101:101" x14ac:dyDescent="0.25">
      <c r="CW129" s="42"/>
    </row>
    <row r="130" spans="101:101" x14ac:dyDescent="0.25">
      <c r="CW130" s="42"/>
    </row>
    <row r="131" spans="101:101" x14ac:dyDescent="0.25">
      <c r="CW131" s="42"/>
    </row>
    <row r="132" spans="101:101" x14ac:dyDescent="0.25">
      <c r="CW132" s="42"/>
    </row>
    <row r="133" spans="101:101" x14ac:dyDescent="0.25">
      <c r="CW133" s="42"/>
    </row>
    <row r="134" spans="101:101" x14ac:dyDescent="0.25">
      <c r="CW134" s="42"/>
    </row>
    <row r="135" spans="101:101" x14ac:dyDescent="0.25">
      <c r="CW135" s="42"/>
    </row>
    <row r="136" spans="101:101" x14ac:dyDescent="0.25">
      <c r="CW136" s="42"/>
    </row>
    <row r="137" spans="101:101" x14ac:dyDescent="0.25">
      <c r="CW137" s="42"/>
    </row>
    <row r="138" spans="101:101" x14ac:dyDescent="0.25">
      <c r="CW138" s="42"/>
    </row>
    <row r="139" spans="101:101" x14ac:dyDescent="0.25">
      <c r="CW139" s="42"/>
    </row>
    <row r="140" spans="101:101" x14ac:dyDescent="0.25">
      <c r="CW140" s="42"/>
    </row>
    <row r="141" spans="101:101" x14ac:dyDescent="0.25">
      <c r="CW141" s="42"/>
    </row>
    <row r="142" spans="101:101" x14ac:dyDescent="0.25">
      <c r="CW142" s="42"/>
    </row>
    <row r="143" spans="101:101" x14ac:dyDescent="0.25">
      <c r="CW143" s="42"/>
    </row>
    <row r="144" spans="101:101" x14ac:dyDescent="0.25">
      <c r="CW144" s="42"/>
    </row>
    <row r="145" spans="101:101" x14ac:dyDescent="0.25">
      <c r="CW145" s="42"/>
    </row>
    <row r="146" spans="101:101" x14ac:dyDescent="0.25">
      <c r="CW146" s="42"/>
    </row>
    <row r="147" spans="101:101" x14ac:dyDescent="0.25">
      <c r="CW147" s="42"/>
    </row>
    <row r="148" spans="101:101" x14ac:dyDescent="0.25">
      <c r="CW148" s="42"/>
    </row>
    <row r="149" spans="101:101" x14ac:dyDescent="0.25">
      <c r="CW149" s="42"/>
    </row>
    <row r="150" spans="101:101" x14ac:dyDescent="0.25">
      <c r="CW150" s="42"/>
    </row>
    <row r="151" spans="101:101" x14ac:dyDescent="0.25">
      <c r="CW151" s="42"/>
    </row>
    <row r="152" spans="101:101" x14ac:dyDescent="0.25">
      <c r="CW152" s="42"/>
    </row>
    <row r="153" spans="101:101" x14ac:dyDescent="0.25">
      <c r="CW153" s="42"/>
    </row>
    <row r="154" spans="101:101" x14ac:dyDescent="0.25">
      <c r="CW154" s="42"/>
    </row>
    <row r="155" spans="101:101" x14ac:dyDescent="0.25">
      <c r="CW155" s="42"/>
    </row>
    <row r="156" spans="101:101" x14ac:dyDescent="0.25">
      <c r="CW156" s="42"/>
    </row>
    <row r="157" spans="101:101" x14ac:dyDescent="0.25">
      <c r="CW157" s="42"/>
    </row>
    <row r="158" spans="101:101" x14ac:dyDescent="0.25">
      <c r="CW158" s="42"/>
    </row>
    <row r="159" spans="101:101" x14ac:dyDescent="0.25">
      <c r="CW159" s="42"/>
    </row>
    <row r="160" spans="101:101" x14ac:dyDescent="0.25">
      <c r="CW160" s="42"/>
    </row>
    <row r="161" spans="101:101" x14ac:dyDescent="0.25">
      <c r="CW161" s="42"/>
    </row>
    <row r="162" spans="101:101" x14ac:dyDescent="0.25">
      <c r="CW162" s="42"/>
    </row>
    <row r="163" spans="101:101" x14ac:dyDescent="0.25">
      <c r="CW163" s="42"/>
    </row>
    <row r="164" spans="101:101" x14ac:dyDescent="0.25">
      <c r="CW164" s="42"/>
    </row>
    <row r="165" spans="101:101" x14ac:dyDescent="0.25">
      <c r="CW165" s="42"/>
    </row>
    <row r="166" spans="101:101" x14ac:dyDescent="0.25">
      <c r="CW166" s="42"/>
    </row>
    <row r="167" spans="101:101" x14ac:dyDescent="0.25">
      <c r="CW167" s="42"/>
    </row>
    <row r="168" spans="101:101" x14ac:dyDescent="0.25">
      <c r="CW168" s="42"/>
    </row>
    <row r="169" spans="101:101" x14ac:dyDescent="0.25">
      <c r="CW169" s="42"/>
    </row>
    <row r="170" spans="101:101" x14ac:dyDescent="0.25">
      <c r="CW170" s="42"/>
    </row>
    <row r="171" spans="101:101" x14ac:dyDescent="0.25">
      <c r="CW171" s="42"/>
    </row>
    <row r="172" spans="101:101" x14ac:dyDescent="0.25">
      <c r="CW172" s="42"/>
    </row>
    <row r="173" spans="101:101" x14ac:dyDescent="0.25">
      <c r="CW173" s="42"/>
    </row>
    <row r="174" spans="101:101" x14ac:dyDescent="0.25">
      <c r="CW174" s="42"/>
    </row>
    <row r="175" spans="101:101" x14ac:dyDescent="0.25">
      <c r="CW175" s="42"/>
    </row>
    <row r="176" spans="101:101" x14ac:dyDescent="0.25">
      <c r="CW176" s="42"/>
    </row>
    <row r="177" spans="101:101" x14ac:dyDescent="0.25">
      <c r="CW177" s="42"/>
    </row>
    <row r="178" spans="101:101" x14ac:dyDescent="0.25">
      <c r="CW178" s="42"/>
    </row>
    <row r="179" spans="101:101" x14ac:dyDescent="0.25">
      <c r="CW179" s="42"/>
    </row>
    <row r="180" spans="101:101" x14ac:dyDescent="0.25">
      <c r="CW180" s="42"/>
    </row>
    <row r="181" spans="101:101" x14ac:dyDescent="0.25">
      <c r="CW181" s="42"/>
    </row>
    <row r="182" spans="101:101" x14ac:dyDescent="0.25">
      <c r="CW182" s="42"/>
    </row>
    <row r="183" spans="101:101" x14ac:dyDescent="0.25">
      <c r="CW183" s="42"/>
    </row>
    <row r="184" spans="101:101" x14ac:dyDescent="0.25">
      <c r="CW184" s="42"/>
    </row>
    <row r="185" spans="101:101" x14ac:dyDescent="0.25">
      <c r="CW185" s="42"/>
    </row>
    <row r="186" spans="101:101" x14ac:dyDescent="0.25">
      <c r="CW186" s="42"/>
    </row>
    <row r="187" spans="101:101" x14ac:dyDescent="0.25">
      <c r="CW187" s="42"/>
    </row>
    <row r="188" spans="101:101" x14ac:dyDescent="0.25">
      <c r="CW188" s="42"/>
    </row>
    <row r="189" spans="101:101" x14ac:dyDescent="0.25">
      <c r="CW189" s="42"/>
    </row>
    <row r="190" spans="101:101" x14ac:dyDescent="0.25">
      <c r="CW190" s="42"/>
    </row>
    <row r="191" spans="101:101" x14ac:dyDescent="0.25">
      <c r="CW191" s="42"/>
    </row>
    <row r="192" spans="101:101" x14ac:dyDescent="0.25">
      <c r="CW192" s="42"/>
    </row>
    <row r="193" spans="101:101" x14ac:dyDescent="0.25">
      <c r="CW193" s="42"/>
    </row>
    <row r="194" spans="101:101" x14ac:dyDescent="0.25">
      <c r="CW194" s="42"/>
    </row>
    <row r="195" spans="101:101" x14ac:dyDescent="0.25">
      <c r="CW195" s="42"/>
    </row>
    <row r="196" spans="101:101" x14ac:dyDescent="0.25">
      <c r="CW196" s="42"/>
    </row>
    <row r="197" spans="101:101" x14ac:dyDescent="0.25">
      <c r="CW197" s="42"/>
    </row>
    <row r="198" spans="101:101" x14ac:dyDescent="0.25">
      <c r="CW198" s="42"/>
    </row>
    <row r="199" spans="101:101" x14ac:dyDescent="0.25">
      <c r="CW199" s="42"/>
    </row>
    <row r="200" spans="101:101" x14ac:dyDescent="0.25">
      <c r="CW200" s="42"/>
    </row>
    <row r="201" spans="101:101" x14ac:dyDescent="0.25">
      <c r="CW201" s="42"/>
    </row>
    <row r="202" spans="101:101" x14ac:dyDescent="0.25">
      <c r="CW202" s="42"/>
    </row>
    <row r="203" spans="101:101" x14ac:dyDescent="0.25">
      <c r="CW203" s="42"/>
    </row>
    <row r="204" spans="101:101" x14ac:dyDescent="0.25">
      <c r="CW204" s="42"/>
    </row>
    <row r="205" spans="101:101" x14ac:dyDescent="0.25">
      <c r="CW205" s="42"/>
    </row>
    <row r="206" spans="101:101" x14ac:dyDescent="0.25">
      <c r="CW206" s="42"/>
    </row>
    <row r="207" spans="101:101" x14ac:dyDescent="0.25">
      <c r="CW207" s="42"/>
    </row>
    <row r="208" spans="101:101" x14ac:dyDescent="0.25">
      <c r="CW208" s="42"/>
    </row>
    <row r="209" spans="101:101" x14ac:dyDescent="0.25">
      <c r="CW209" s="42"/>
    </row>
    <row r="210" spans="101:101" x14ac:dyDescent="0.25">
      <c r="CW210" s="42"/>
    </row>
    <row r="211" spans="101:101" x14ac:dyDescent="0.25">
      <c r="CW211" s="42"/>
    </row>
    <row r="212" spans="101:101" x14ac:dyDescent="0.25">
      <c r="CW212" s="42"/>
    </row>
    <row r="213" spans="101:101" x14ac:dyDescent="0.25">
      <c r="CW213" s="42"/>
    </row>
    <row r="214" spans="101:101" x14ac:dyDescent="0.25">
      <c r="CW214" s="42"/>
    </row>
    <row r="215" spans="101:101" x14ac:dyDescent="0.25">
      <c r="CW215" s="42"/>
    </row>
    <row r="216" spans="101:101" x14ac:dyDescent="0.25">
      <c r="CW216" s="42"/>
    </row>
    <row r="217" spans="101:101" x14ac:dyDescent="0.25">
      <c r="CW217" s="42"/>
    </row>
    <row r="218" spans="101:101" x14ac:dyDescent="0.25">
      <c r="CW218" s="42"/>
    </row>
    <row r="219" spans="101:101" x14ac:dyDescent="0.25">
      <c r="CW219" s="42"/>
    </row>
    <row r="220" spans="101:101" x14ac:dyDescent="0.25">
      <c r="CW220" s="42"/>
    </row>
    <row r="221" spans="101:101" x14ac:dyDescent="0.25">
      <c r="CW221" s="42"/>
    </row>
    <row r="222" spans="101:101" x14ac:dyDescent="0.25">
      <c r="CW222" s="42"/>
    </row>
    <row r="223" spans="101:101" x14ac:dyDescent="0.25">
      <c r="CW223" s="42"/>
    </row>
    <row r="224" spans="101:101" x14ac:dyDescent="0.25">
      <c r="CW224" s="42"/>
    </row>
    <row r="225" spans="101:101" x14ac:dyDescent="0.25">
      <c r="CW225" s="42"/>
    </row>
    <row r="226" spans="101:101" x14ac:dyDescent="0.25">
      <c r="CW226" s="42"/>
    </row>
    <row r="227" spans="101:101" x14ac:dyDescent="0.25">
      <c r="CW227" s="42"/>
    </row>
    <row r="228" spans="101:101" x14ac:dyDescent="0.25">
      <c r="CW228" s="42"/>
    </row>
    <row r="229" spans="101:101" x14ac:dyDescent="0.25">
      <c r="CW229" s="42"/>
    </row>
    <row r="230" spans="101:101" x14ac:dyDescent="0.25">
      <c r="CW230" s="42"/>
    </row>
    <row r="231" spans="101:101" x14ac:dyDescent="0.25">
      <c r="CW231" s="42"/>
    </row>
    <row r="232" spans="101:101" x14ac:dyDescent="0.25">
      <c r="CW232" s="42"/>
    </row>
    <row r="233" spans="101:101" x14ac:dyDescent="0.25">
      <c r="CW233" s="42"/>
    </row>
    <row r="234" spans="101:101" x14ac:dyDescent="0.25">
      <c r="CW234" s="42"/>
    </row>
    <row r="235" spans="101:101" x14ac:dyDescent="0.25">
      <c r="CW235" s="42"/>
    </row>
    <row r="236" spans="101:101" x14ac:dyDescent="0.25">
      <c r="CW236" s="42"/>
    </row>
    <row r="237" spans="101:101" x14ac:dyDescent="0.25">
      <c r="CW237" s="42"/>
    </row>
    <row r="238" spans="101:101" x14ac:dyDescent="0.25">
      <c r="CW238" s="42"/>
    </row>
    <row r="239" spans="101:101" x14ac:dyDescent="0.25">
      <c r="CW239" s="42"/>
    </row>
    <row r="240" spans="101:101" x14ac:dyDescent="0.25">
      <c r="CW240" s="42"/>
    </row>
    <row r="241" spans="101:101" x14ac:dyDescent="0.25">
      <c r="CW241" s="42"/>
    </row>
    <row r="242" spans="101:101" x14ac:dyDescent="0.25">
      <c r="CW242" s="42"/>
    </row>
    <row r="243" spans="101:101" x14ac:dyDescent="0.25">
      <c r="CW243" s="42"/>
    </row>
    <row r="244" spans="101:101" x14ac:dyDescent="0.25">
      <c r="CW244" s="42"/>
    </row>
    <row r="245" spans="101:101" x14ac:dyDescent="0.25">
      <c r="CW245" s="42"/>
    </row>
    <row r="246" spans="101:101" x14ac:dyDescent="0.25">
      <c r="CW246" s="42"/>
    </row>
    <row r="247" spans="101:101" x14ac:dyDescent="0.25">
      <c r="CW247" s="42"/>
    </row>
    <row r="248" spans="101:101" x14ac:dyDescent="0.25">
      <c r="CW248" s="42"/>
    </row>
    <row r="249" spans="101:101" x14ac:dyDescent="0.25">
      <c r="CW249" s="42"/>
    </row>
    <row r="250" spans="101:101" x14ac:dyDescent="0.25">
      <c r="CW250" s="42"/>
    </row>
    <row r="251" spans="101:101" x14ac:dyDescent="0.25">
      <c r="CW251" s="42"/>
    </row>
    <row r="252" spans="101:101" x14ac:dyDescent="0.25">
      <c r="CW252" s="42"/>
    </row>
    <row r="253" spans="101:101" x14ac:dyDescent="0.25">
      <c r="CW253" s="42"/>
    </row>
    <row r="254" spans="101:101" x14ac:dyDescent="0.25">
      <c r="CW254" s="42"/>
    </row>
    <row r="255" spans="101:101" x14ac:dyDescent="0.25">
      <c r="CW255" s="42"/>
    </row>
    <row r="256" spans="101:101" x14ac:dyDescent="0.25">
      <c r="CW256" s="42"/>
    </row>
    <row r="257" spans="101:101" x14ac:dyDescent="0.25">
      <c r="CW257" s="42"/>
    </row>
    <row r="258" spans="101:101" x14ac:dyDescent="0.25">
      <c r="CW258" s="42"/>
    </row>
    <row r="259" spans="101:101" x14ac:dyDescent="0.25">
      <c r="CW259" s="42"/>
    </row>
    <row r="260" spans="101:101" x14ac:dyDescent="0.25">
      <c r="CW260" s="42"/>
    </row>
    <row r="261" spans="101:101" x14ac:dyDescent="0.25">
      <c r="CW261" s="42"/>
    </row>
    <row r="262" spans="101:101" x14ac:dyDescent="0.25">
      <c r="CW262" s="42"/>
    </row>
    <row r="263" spans="101:101" x14ac:dyDescent="0.25">
      <c r="CW263" s="42"/>
    </row>
    <row r="264" spans="101:101" x14ac:dyDescent="0.25">
      <c r="CW264" s="42"/>
    </row>
    <row r="265" spans="101:101" x14ac:dyDescent="0.25">
      <c r="CW265" s="42"/>
    </row>
    <row r="266" spans="101:101" x14ac:dyDescent="0.25">
      <c r="CW266" s="42"/>
    </row>
    <row r="267" spans="101:101" x14ac:dyDescent="0.25">
      <c r="CW267" s="42"/>
    </row>
    <row r="268" spans="101:101" x14ac:dyDescent="0.25">
      <c r="CW268" s="42"/>
    </row>
    <row r="269" spans="101:101" x14ac:dyDescent="0.25">
      <c r="CW269" s="42"/>
    </row>
    <row r="270" spans="101:101" x14ac:dyDescent="0.25">
      <c r="CW270" s="42"/>
    </row>
    <row r="271" spans="101:101" x14ac:dyDescent="0.25">
      <c r="CW271" s="42"/>
    </row>
    <row r="272" spans="101:101" x14ac:dyDescent="0.25">
      <c r="CW272" s="42"/>
    </row>
    <row r="273" spans="101:101" x14ac:dyDescent="0.25">
      <c r="CW273" s="42"/>
    </row>
    <row r="274" spans="101:101" x14ac:dyDescent="0.25">
      <c r="CW274" s="42"/>
    </row>
    <row r="275" spans="101:101" x14ac:dyDescent="0.25">
      <c r="CW275" s="42"/>
    </row>
    <row r="276" spans="101:101" x14ac:dyDescent="0.25">
      <c r="CW276" s="42"/>
    </row>
    <row r="277" spans="101:101" x14ac:dyDescent="0.25">
      <c r="CW277" s="42"/>
    </row>
    <row r="278" spans="101:101" x14ac:dyDescent="0.25">
      <c r="CW278" s="42"/>
    </row>
    <row r="279" spans="101:101" x14ac:dyDescent="0.25">
      <c r="CW279" s="42"/>
    </row>
    <row r="280" spans="101:101" x14ac:dyDescent="0.25">
      <c r="CW280" s="42"/>
    </row>
    <row r="281" spans="101:101" x14ac:dyDescent="0.25">
      <c r="CW281" s="42"/>
    </row>
    <row r="282" spans="101:101" x14ac:dyDescent="0.25">
      <c r="CW282" s="42"/>
    </row>
    <row r="283" spans="101:101" x14ac:dyDescent="0.25">
      <c r="CW283" s="42"/>
    </row>
    <row r="284" spans="101:101" x14ac:dyDescent="0.25">
      <c r="CW284" s="42"/>
    </row>
    <row r="285" spans="101:101" x14ac:dyDescent="0.25">
      <c r="CW285" s="42"/>
    </row>
    <row r="286" spans="101:101" x14ac:dyDescent="0.25">
      <c r="CW286" s="42"/>
    </row>
    <row r="287" spans="101:101" x14ac:dyDescent="0.25">
      <c r="CW287" s="42"/>
    </row>
    <row r="288" spans="101:101" x14ac:dyDescent="0.25">
      <c r="CW288" s="42"/>
    </row>
    <row r="289" spans="101:101" x14ac:dyDescent="0.25">
      <c r="CW289" s="42"/>
    </row>
    <row r="290" spans="101:101" x14ac:dyDescent="0.25">
      <c r="CW290" s="42"/>
    </row>
    <row r="291" spans="101:101" x14ac:dyDescent="0.25">
      <c r="CW291" s="42"/>
    </row>
    <row r="292" spans="101:101" x14ac:dyDescent="0.25">
      <c r="CW292" s="42"/>
    </row>
    <row r="293" spans="101:101" x14ac:dyDescent="0.25">
      <c r="CW293" s="42"/>
    </row>
    <row r="294" spans="101:101" x14ac:dyDescent="0.25">
      <c r="CW294" s="42"/>
    </row>
    <row r="295" spans="101:101" x14ac:dyDescent="0.25">
      <c r="CW295" s="42"/>
    </row>
    <row r="296" spans="101:101" x14ac:dyDescent="0.25">
      <c r="CW296" s="42"/>
    </row>
    <row r="297" spans="101:101" x14ac:dyDescent="0.25">
      <c r="CW297" s="42"/>
    </row>
    <row r="298" spans="101:101" x14ac:dyDescent="0.25">
      <c r="CW298" s="42"/>
    </row>
    <row r="299" spans="101:101" x14ac:dyDescent="0.25">
      <c r="CW299" s="42"/>
    </row>
    <row r="300" spans="101:101" x14ac:dyDescent="0.25">
      <c r="CW300" s="42"/>
    </row>
    <row r="301" spans="101:101" x14ac:dyDescent="0.25">
      <c r="CW301" s="42"/>
    </row>
    <row r="302" spans="101:101" x14ac:dyDescent="0.25">
      <c r="CW302" s="42"/>
    </row>
    <row r="303" spans="101:101" x14ac:dyDescent="0.25">
      <c r="CW303" s="42"/>
    </row>
    <row r="304" spans="101:101" x14ac:dyDescent="0.25">
      <c r="CW304" s="42"/>
    </row>
    <row r="305" spans="101:101" x14ac:dyDescent="0.25">
      <c r="CW305" s="42"/>
    </row>
    <row r="306" spans="101:101" x14ac:dyDescent="0.25">
      <c r="CW306" s="42"/>
    </row>
    <row r="307" spans="101:101" x14ac:dyDescent="0.25">
      <c r="CW307" s="42"/>
    </row>
    <row r="308" spans="101:101" x14ac:dyDescent="0.25">
      <c r="CW308" s="42"/>
    </row>
    <row r="309" spans="101:101" x14ac:dyDescent="0.25">
      <c r="CW309" s="42"/>
    </row>
    <row r="310" spans="101:101" x14ac:dyDescent="0.25">
      <c r="CW310" s="42"/>
    </row>
    <row r="311" spans="101:101" x14ac:dyDescent="0.25">
      <c r="CW311" s="42"/>
    </row>
    <row r="312" spans="101:101" x14ac:dyDescent="0.25">
      <c r="CW312" s="42"/>
    </row>
    <row r="313" spans="101:101" x14ac:dyDescent="0.25">
      <c r="CW313" s="42"/>
    </row>
    <row r="314" spans="101:101" x14ac:dyDescent="0.25">
      <c r="CW314" s="42"/>
    </row>
    <row r="315" spans="101:101" x14ac:dyDescent="0.25">
      <c r="CW315" s="42"/>
    </row>
    <row r="316" spans="101:101" x14ac:dyDescent="0.25">
      <c r="CW316" s="42"/>
    </row>
    <row r="317" spans="101:101" x14ac:dyDescent="0.25">
      <c r="CW317" s="42"/>
    </row>
    <row r="318" spans="101:101" x14ac:dyDescent="0.25">
      <c r="CW318" s="42"/>
    </row>
    <row r="319" spans="101:101" x14ac:dyDescent="0.25">
      <c r="CW319" s="42"/>
    </row>
    <row r="320" spans="101:101" x14ac:dyDescent="0.25">
      <c r="CW320" s="42"/>
    </row>
    <row r="321" spans="101:101" x14ac:dyDescent="0.25">
      <c r="CW321" s="42"/>
    </row>
    <row r="322" spans="101:101" x14ac:dyDescent="0.25">
      <c r="CW322" s="42"/>
    </row>
    <row r="323" spans="101:101" x14ac:dyDescent="0.25">
      <c r="CW323" s="42"/>
    </row>
    <row r="324" spans="101:101" x14ac:dyDescent="0.25">
      <c r="CW324" s="42"/>
    </row>
    <row r="325" spans="101:101" x14ac:dyDescent="0.25">
      <c r="CW325" s="42"/>
    </row>
    <row r="326" spans="101:101" x14ac:dyDescent="0.25">
      <c r="CW326" s="42"/>
    </row>
    <row r="327" spans="101:101" x14ac:dyDescent="0.25">
      <c r="CW327" s="42"/>
    </row>
    <row r="328" spans="101:101" x14ac:dyDescent="0.25">
      <c r="CW328" s="42"/>
    </row>
    <row r="329" spans="101:101" x14ac:dyDescent="0.25">
      <c r="CW329" s="42"/>
    </row>
    <row r="330" spans="101:101" x14ac:dyDescent="0.25">
      <c r="CW330" s="42"/>
    </row>
    <row r="331" spans="101:101" x14ac:dyDescent="0.25">
      <c r="CW331" s="42"/>
    </row>
    <row r="332" spans="101:101" x14ac:dyDescent="0.25">
      <c r="CW332" s="42"/>
    </row>
    <row r="333" spans="101:101" x14ac:dyDescent="0.25">
      <c r="CW333" s="42"/>
    </row>
    <row r="334" spans="101:101" x14ac:dyDescent="0.25">
      <c r="CW334" s="42"/>
    </row>
    <row r="335" spans="101:101" x14ac:dyDescent="0.25">
      <c r="CW335" s="42"/>
    </row>
    <row r="336" spans="101:101" x14ac:dyDescent="0.25">
      <c r="CW336" s="42"/>
    </row>
    <row r="337" spans="101:101" x14ac:dyDescent="0.25">
      <c r="CW337" s="42"/>
    </row>
    <row r="338" spans="101:101" x14ac:dyDescent="0.25">
      <c r="CW338" s="42"/>
    </row>
    <row r="339" spans="101:101" x14ac:dyDescent="0.25">
      <c r="CW339" s="42"/>
    </row>
    <row r="340" spans="101:101" x14ac:dyDescent="0.25">
      <c r="CW340" s="42"/>
    </row>
    <row r="341" spans="101:101" x14ac:dyDescent="0.25">
      <c r="CW341" s="42"/>
    </row>
    <row r="342" spans="101:101" x14ac:dyDescent="0.25">
      <c r="CW342" s="42"/>
    </row>
    <row r="343" spans="101:101" x14ac:dyDescent="0.25">
      <c r="CW343" s="42"/>
    </row>
    <row r="344" spans="101:101" x14ac:dyDescent="0.25">
      <c r="CW344" s="42"/>
    </row>
    <row r="345" spans="101:101" x14ac:dyDescent="0.25">
      <c r="CW345" s="42"/>
    </row>
    <row r="346" spans="101:101" x14ac:dyDescent="0.25">
      <c r="CW346" s="42"/>
    </row>
    <row r="347" spans="101:101" x14ac:dyDescent="0.25">
      <c r="CW347" s="42"/>
    </row>
    <row r="348" spans="101:101" x14ac:dyDescent="0.25">
      <c r="CW348" s="42"/>
    </row>
    <row r="349" spans="101:101" x14ac:dyDescent="0.25">
      <c r="CW349" s="42"/>
    </row>
    <row r="350" spans="101:101" x14ac:dyDescent="0.25">
      <c r="CW350" s="42"/>
    </row>
    <row r="351" spans="101:101" x14ac:dyDescent="0.25">
      <c r="CW351" s="42"/>
    </row>
    <row r="352" spans="101:101" x14ac:dyDescent="0.25">
      <c r="CW352" s="42"/>
    </row>
    <row r="353" spans="101:101" x14ac:dyDescent="0.25">
      <c r="CW353" s="42"/>
    </row>
    <row r="354" spans="101:101" x14ac:dyDescent="0.25">
      <c r="CW354" s="42"/>
    </row>
    <row r="355" spans="101:101" x14ac:dyDescent="0.25">
      <c r="CW355" s="42"/>
    </row>
    <row r="356" spans="101:101" x14ac:dyDescent="0.25">
      <c r="CW356" s="42"/>
    </row>
    <row r="357" spans="101:101" x14ac:dyDescent="0.25">
      <c r="CW357" s="42"/>
    </row>
    <row r="358" spans="101:101" x14ac:dyDescent="0.25">
      <c r="CW358" s="42"/>
    </row>
    <row r="359" spans="101:101" x14ac:dyDescent="0.25">
      <c r="CW359" s="42"/>
    </row>
    <row r="360" spans="101:101" x14ac:dyDescent="0.25">
      <c r="CW360" s="42"/>
    </row>
    <row r="361" spans="101:101" x14ac:dyDescent="0.25">
      <c r="CW361" s="42"/>
    </row>
    <row r="362" spans="101:101" x14ac:dyDescent="0.25">
      <c r="CW362" s="42"/>
    </row>
    <row r="363" spans="101:101" x14ac:dyDescent="0.25">
      <c r="CW363" s="42"/>
    </row>
    <row r="364" spans="101:101" x14ac:dyDescent="0.25">
      <c r="CW364" s="42"/>
    </row>
    <row r="365" spans="101:101" x14ac:dyDescent="0.25">
      <c r="CW365" s="42"/>
    </row>
    <row r="366" spans="101:101" x14ac:dyDescent="0.25">
      <c r="CW366" s="42"/>
    </row>
    <row r="367" spans="101:101" x14ac:dyDescent="0.25">
      <c r="CW367" s="42"/>
    </row>
    <row r="368" spans="101:101" x14ac:dyDescent="0.25">
      <c r="CW368" s="42"/>
    </row>
    <row r="369" spans="101:101" x14ac:dyDescent="0.25">
      <c r="CW369" s="42"/>
    </row>
    <row r="370" spans="101:101" x14ac:dyDescent="0.25">
      <c r="CW370" s="42"/>
    </row>
    <row r="371" spans="101:101" x14ac:dyDescent="0.25">
      <c r="CW371" s="42"/>
    </row>
    <row r="372" spans="101:101" x14ac:dyDescent="0.25">
      <c r="CW372" s="42"/>
    </row>
    <row r="373" spans="101:101" x14ac:dyDescent="0.25">
      <c r="CW373" s="42"/>
    </row>
    <row r="374" spans="101:101" x14ac:dyDescent="0.25">
      <c r="CW374" s="42"/>
    </row>
    <row r="375" spans="101:101" x14ac:dyDescent="0.25">
      <c r="CW375" s="42"/>
    </row>
    <row r="376" spans="101:101" x14ac:dyDescent="0.25">
      <c r="CW376" s="42"/>
    </row>
    <row r="377" spans="101:101" x14ac:dyDescent="0.25">
      <c r="CW377" s="42"/>
    </row>
    <row r="378" spans="101:101" x14ac:dyDescent="0.25">
      <c r="CW378" s="42"/>
    </row>
    <row r="379" spans="101:101" x14ac:dyDescent="0.25">
      <c r="CW379" s="42"/>
    </row>
    <row r="380" spans="101:101" x14ac:dyDescent="0.25">
      <c r="CW380" s="42"/>
    </row>
    <row r="381" spans="101:101" x14ac:dyDescent="0.25">
      <c r="CW381" s="42"/>
    </row>
    <row r="382" spans="101:101" x14ac:dyDescent="0.25">
      <c r="CW382" s="42"/>
    </row>
    <row r="383" spans="101:101" x14ac:dyDescent="0.25">
      <c r="CW383" s="42"/>
    </row>
    <row r="384" spans="101:101" x14ac:dyDescent="0.25">
      <c r="CW384" s="42"/>
    </row>
    <row r="385" spans="101:101" x14ac:dyDescent="0.25">
      <c r="CW385" s="42"/>
    </row>
    <row r="386" spans="101:101" x14ac:dyDescent="0.25">
      <c r="CW386" s="42"/>
    </row>
    <row r="387" spans="101:101" x14ac:dyDescent="0.25">
      <c r="CW387" s="42"/>
    </row>
    <row r="388" spans="101:101" x14ac:dyDescent="0.25">
      <c r="CW388" s="42"/>
    </row>
    <row r="389" spans="101:101" x14ac:dyDescent="0.25">
      <c r="CW389" s="42"/>
    </row>
    <row r="390" spans="101:101" x14ac:dyDescent="0.25">
      <c r="CW390" s="42"/>
    </row>
    <row r="391" spans="101:101" x14ac:dyDescent="0.25">
      <c r="CW391" s="42"/>
    </row>
    <row r="392" spans="101:101" x14ac:dyDescent="0.25">
      <c r="CW392" s="42"/>
    </row>
    <row r="393" spans="101:101" x14ac:dyDescent="0.25">
      <c r="CW393" s="42"/>
    </row>
    <row r="394" spans="101:101" x14ac:dyDescent="0.25">
      <c r="CW394" s="42"/>
    </row>
    <row r="395" spans="101:101" x14ac:dyDescent="0.25">
      <c r="CW395" s="42"/>
    </row>
    <row r="396" spans="101:101" x14ac:dyDescent="0.25">
      <c r="CW396" s="42"/>
    </row>
    <row r="397" spans="101:101" x14ac:dyDescent="0.25">
      <c r="CW397" s="42"/>
    </row>
    <row r="398" spans="101:101" x14ac:dyDescent="0.25">
      <c r="CW398" s="42"/>
    </row>
    <row r="399" spans="101:101" x14ac:dyDescent="0.25">
      <c r="CW399" s="42"/>
    </row>
    <row r="400" spans="101:101" x14ac:dyDescent="0.25">
      <c r="CW400" s="42"/>
    </row>
    <row r="401" spans="101:101" x14ac:dyDescent="0.25">
      <c r="CW401" s="42"/>
    </row>
    <row r="402" spans="101:101" x14ac:dyDescent="0.25">
      <c r="CW402" s="42"/>
    </row>
    <row r="403" spans="101:101" x14ac:dyDescent="0.25">
      <c r="CW403" s="42"/>
    </row>
    <row r="404" spans="101:101" x14ac:dyDescent="0.25">
      <c r="CW404" s="42"/>
    </row>
    <row r="405" spans="101:101" x14ac:dyDescent="0.25">
      <c r="CW405" s="42"/>
    </row>
    <row r="406" spans="101:101" x14ac:dyDescent="0.25">
      <c r="CW406" s="42"/>
    </row>
    <row r="407" spans="101:101" x14ac:dyDescent="0.25">
      <c r="CW407" s="42"/>
    </row>
    <row r="408" spans="101:101" x14ac:dyDescent="0.25">
      <c r="CW408" s="42"/>
    </row>
    <row r="409" spans="101:101" x14ac:dyDescent="0.25">
      <c r="CW409" s="42"/>
    </row>
    <row r="410" spans="101:101" x14ac:dyDescent="0.25">
      <c r="CW410" s="42"/>
    </row>
    <row r="411" spans="101:101" x14ac:dyDescent="0.25">
      <c r="CW411" s="42"/>
    </row>
    <row r="412" spans="101:101" x14ac:dyDescent="0.25">
      <c r="CW412" s="42"/>
    </row>
    <row r="413" spans="101:101" x14ac:dyDescent="0.25">
      <c r="CW413" s="42"/>
    </row>
    <row r="414" spans="101:101" x14ac:dyDescent="0.25">
      <c r="CW414" s="42"/>
    </row>
    <row r="415" spans="101:101" x14ac:dyDescent="0.25">
      <c r="CW415" s="42"/>
    </row>
    <row r="416" spans="101:101" x14ac:dyDescent="0.25">
      <c r="CW416" s="42"/>
    </row>
    <row r="417" spans="101:101" x14ac:dyDescent="0.25">
      <c r="CW417" s="42"/>
    </row>
    <row r="418" spans="101:101" x14ac:dyDescent="0.25">
      <c r="CW418" s="42"/>
    </row>
    <row r="419" spans="101:101" x14ac:dyDescent="0.25">
      <c r="CW419" s="42"/>
    </row>
    <row r="420" spans="101:101" x14ac:dyDescent="0.25">
      <c r="CW420" s="42"/>
    </row>
    <row r="421" spans="101:101" x14ac:dyDescent="0.25">
      <c r="CW421" s="42"/>
    </row>
    <row r="422" spans="101:101" x14ac:dyDescent="0.25">
      <c r="CW422" s="42"/>
    </row>
    <row r="423" spans="101:101" x14ac:dyDescent="0.25">
      <c r="CW423" s="42"/>
    </row>
    <row r="424" spans="101:101" x14ac:dyDescent="0.25">
      <c r="CW424" s="42"/>
    </row>
    <row r="425" spans="101:101" x14ac:dyDescent="0.25">
      <c r="CW425" s="42"/>
    </row>
    <row r="426" spans="101:101" x14ac:dyDescent="0.25">
      <c r="CW426" s="42"/>
    </row>
    <row r="427" spans="101:101" x14ac:dyDescent="0.25">
      <c r="CW427" s="42"/>
    </row>
    <row r="428" spans="101:101" x14ac:dyDescent="0.25">
      <c r="CW428" s="42"/>
    </row>
    <row r="429" spans="101:101" x14ac:dyDescent="0.25">
      <c r="CW429" s="42"/>
    </row>
    <row r="430" spans="101:101" x14ac:dyDescent="0.25">
      <c r="CW430" s="42"/>
    </row>
    <row r="431" spans="101:101" x14ac:dyDescent="0.25">
      <c r="CW431" s="42"/>
    </row>
    <row r="432" spans="101:101" x14ac:dyDescent="0.25">
      <c r="CW432" s="42"/>
    </row>
    <row r="433" spans="101:101" x14ac:dyDescent="0.25">
      <c r="CW433" s="42"/>
    </row>
    <row r="434" spans="101:101" x14ac:dyDescent="0.25">
      <c r="CW434" s="42"/>
    </row>
    <row r="435" spans="101:101" x14ac:dyDescent="0.25">
      <c r="CW435" s="42"/>
    </row>
    <row r="436" spans="101:101" x14ac:dyDescent="0.25">
      <c r="CW436" s="42"/>
    </row>
    <row r="437" spans="101:101" x14ac:dyDescent="0.25">
      <c r="CW437" s="42"/>
    </row>
    <row r="438" spans="101:101" x14ac:dyDescent="0.25">
      <c r="CW438" s="42"/>
    </row>
    <row r="439" spans="101:101" x14ac:dyDescent="0.25">
      <c r="CW439" s="42"/>
    </row>
    <row r="440" spans="101:101" x14ac:dyDescent="0.25">
      <c r="CW440" s="42"/>
    </row>
    <row r="441" spans="101:101" x14ac:dyDescent="0.25">
      <c r="CW441" s="42"/>
    </row>
    <row r="442" spans="101:101" x14ac:dyDescent="0.25">
      <c r="CW442" s="42"/>
    </row>
    <row r="443" spans="101:101" x14ac:dyDescent="0.25">
      <c r="CW443" s="42"/>
    </row>
    <row r="444" spans="101:101" x14ac:dyDescent="0.25">
      <c r="CW444" s="42"/>
    </row>
    <row r="445" spans="101:101" x14ac:dyDescent="0.25">
      <c r="CW445" s="42"/>
    </row>
    <row r="446" spans="101:101" x14ac:dyDescent="0.25">
      <c r="CW446" s="42"/>
    </row>
    <row r="447" spans="101:101" x14ac:dyDescent="0.25">
      <c r="CW447" s="42"/>
    </row>
    <row r="448" spans="101:101" x14ac:dyDescent="0.25">
      <c r="CW448" s="42"/>
    </row>
    <row r="449" spans="101:101" x14ac:dyDescent="0.25">
      <c r="CW449" s="42"/>
    </row>
    <row r="450" spans="101:101" x14ac:dyDescent="0.25">
      <c r="CW450" s="42"/>
    </row>
    <row r="451" spans="101:101" x14ac:dyDescent="0.25">
      <c r="CW451" s="42"/>
    </row>
    <row r="452" spans="101:101" x14ac:dyDescent="0.25">
      <c r="CW452" s="42"/>
    </row>
    <row r="453" spans="101:101" x14ac:dyDescent="0.25">
      <c r="CW453" s="42"/>
    </row>
    <row r="454" spans="101:101" x14ac:dyDescent="0.25">
      <c r="CW454" s="42"/>
    </row>
    <row r="455" spans="101:101" x14ac:dyDescent="0.25">
      <c r="CW455" s="42"/>
    </row>
    <row r="456" spans="101:101" x14ac:dyDescent="0.25">
      <c r="CW456" s="42"/>
    </row>
    <row r="457" spans="101:101" x14ac:dyDescent="0.25">
      <c r="CW457" s="42"/>
    </row>
    <row r="458" spans="101:101" x14ac:dyDescent="0.25">
      <c r="CW458" s="42"/>
    </row>
    <row r="459" spans="101:101" x14ac:dyDescent="0.25">
      <c r="CW459" s="42"/>
    </row>
    <row r="460" spans="101:101" x14ac:dyDescent="0.25">
      <c r="CW460" s="42"/>
    </row>
    <row r="461" spans="101:101" x14ac:dyDescent="0.25">
      <c r="CW461" s="42"/>
    </row>
    <row r="462" spans="101:101" x14ac:dyDescent="0.25">
      <c r="CW462" s="42"/>
    </row>
    <row r="463" spans="101:101" x14ac:dyDescent="0.25">
      <c r="CW463" s="42"/>
    </row>
    <row r="464" spans="101:101" x14ac:dyDescent="0.25">
      <c r="CW464" s="42"/>
    </row>
    <row r="465" spans="101:101" x14ac:dyDescent="0.25">
      <c r="CW465" s="42"/>
    </row>
    <row r="466" spans="101:101" x14ac:dyDescent="0.25">
      <c r="CW466" s="42"/>
    </row>
    <row r="467" spans="101:101" x14ac:dyDescent="0.25">
      <c r="CW467" s="42"/>
    </row>
    <row r="468" spans="101:101" x14ac:dyDescent="0.25">
      <c r="CW468" s="42"/>
    </row>
    <row r="469" spans="101:101" x14ac:dyDescent="0.25">
      <c r="CW469" s="42"/>
    </row>
    <row r="470" spans="101:101" x14ac:dyDescent="0.25">
      <c r="CW470" s="42"/>
    </row>
    <row r="471" spans="101:101" x14ac:dyDescent="0.25">
      <c r="CW471" s="42"/>
    </row>
    <row r="472" spans="101:101" x14ac:dyDescent="0.25">
      <c r="CW472" s="42"/>
    </row>
    <row r="473" spans="101:101" x14ac:dyDescent="0.25">
      <c r="CW473" s="42"/>
    </row>
    <row r="474" spans="101:101" x14ac:dyDescent="0.25">
      <c r="CW474" s="42"/>
    </row>
    <row r="475" spans="101:101" x14ac:dyDescent="0.25">
      <c r="CW475" s="42"/>
    </row>
    <row r="476" spans="101:101" x14ac:dyDescent="0.25">
      <c r="CW476" s="42"/>
    </row>
    <row r="477" spans="101:101" x14ac:dyDescent="0.25">
      <c r="CW477" s="42"/>
    </row>
    <row r="478" spans="101:101" x14ac:dyDescent="0.25">
      <c r="CW478" s="42"/>
    </row>
    <row r="479" spans="101:101" x14ac:dyDescent="0.25">
      <c r="CW479" s="42"/>
    </row>
    <row r="480" spans="101:101" x14ac:dyDescent="0.25">
      <c r="CW480" s="42"/>
    </row>
    <row r="481" spans="101:101" x14ac:dyDescent="0.25">
      <c r="CW481" s="42"/>
    </row>
    <row r="482" spans="101:101" x14ac:dyDescent="0.25">
      <c r="CW482" s="42"/>
    </row>
    <row r="483" spans="101:101" x14ac:dyDescent="0.25">
      <c r="CW483" s="42"/>
    </row>
    <row r="484" spans="101:101" x14ac:dyDescent="0.25">
      <c r="CW484" s="42"/>
    </row>
    <row r="485" spans="101:101" x14ac:dyDescent="0.25">
      <c r="CW485" s="42"/>
    </row>
    <row r="486" spans="101:101" x14ac:dyDescent="0.25">
      <c r="CW486" s="42"/>
    </row>
    <row r="487" spans="101:101" x14ac:dyDescent="0.25">
      <c r="CW487" s="42"/>
    </row>
    <row r="488" spans="101:101" x14ac:dyDescent="0.25">
      <c r="CW488" s="42"/>
    </row>
    <row r="489" spans="101:101" x14ac:dyDescent="0.25">
      <c r="CW489" s="42"/>
    </row>
    <row r="490" spans="101:101" x14ac:dyDescent="0.25">
      <c r="CW490" s="42"/>
    </row>
    <row r="491" spans="101:101" x14ac:dyDescent="0.25">
      <c r="CW491" s="42"/>
    </row>
    <row r="492" spans="101:101" x14ac:dyDescent="0.25">
      <c r="CW492" s="42"/>
    </row>
    <row r="493" spans="101:101" x14ac:dyDescent="0.25">
      <c r="CW493" s="42"/>
    </row>
    <row r="494" spans="101:101" x14ac:dyDescent="0.25">
      <c r="CW494" s="42"/>
    </row>
    <row r="495" spans="101:101" x14ac:dyDescent="0.25">
      <c r="CW495" s="42"/>
    </row>
    <row r="496" spans="101:101" x14ac:dyDescent="0.25">
      <c r="CW496" s="42"/>
    </row>
    <row r="497" spans="101:101" x14ac:dyDescent="0.25">
      <c r="CW497" s="42"/>
    </row>
    <row r="498" spans="101:101" x14ac:dyDescent="0.25">
      <c r="CW498" s="42"/>
    </row>
    <row r="499" spans="101:101" x14ac:dyDescent="0.25">
      <c r="CW499" s="42"/>
    </row>
    <row r="500" spans="101:101" x14ac:dyDescent="0.25">
      <c r="CW500" s="42"/>
    </row>
    <row r="501" spans="101:101" x14ac:dyDescent="0.25">
      <c r="CW501" s="42"/>
    </row>
    <row r="502" spans="101:101" x14ac:dyDescent="0.25">
      <c r="CW502" s="42"/>
    </row>
    <row r="503" spans="101:101" x14ac:dyDescent="0.25">
      <c r="CW503" s="42"/>
    </row>
    <row r="504" spans="101:101" x14ac:dyDescent="0.25">
      <c r="CW504" s="42"/>
    </row>
    <row r="505" spans="101:101" x14ac:dyDescent="0.25">
      <c r="CW505" s="42"/>
    </row>
    <row r="506" spans="101:101" x14ac:dyDescent="0.25">
      <c r="CW506" s="42"/>
    </row>
    <row r="507" spans="101:101" x14ac:dyDescent="0.25">
      <c r="CW507" s="42"/>
    </row>
    <row r="508" spans="101:101" x14ac:dyDescent="0.25">
      <c r="CW508" s="42"/>
    </row>
    <row r="509" spans="101:101" x14ac:dyDescent="0.25">
      <c r="CW509" s="42"/>
    </row>
    <row r="510" spans="101:101" x14ac:dyDescent="0.25">
      <c r="CW510" s="42"/>
    </row>
    <row r="511" spans="101:101" x14ac:dyDescent="0.25">
      <c r="CW511" s="42"/>
    </row>
    <row r="512" spans="101:101" x14ac:dyDescent="0.25">
      <c r="CW512" s="42"/>
    </row>
    <row r="513" spans="101:101" x14ac:dyDescent="0.25">
      <c r="CW513" s="42"/>
    </row>
    <row r="514" spans="101:101" x14ac:dyDescent="0.25">
      <c r="CW514" s="42"/>
    </row>
    <row r="515" spans="101:101" x14ac:dyDescent="0.25">
      <c r="CW515" s="42"/>
    </row>
    <row r="516" spans="101:101" x14ac:dyDescent="0.25">
      <c r="CW516" s="42"/>
    </row>
    <row r="517" spans="101:101" x14ac:dyDescent="0.25">
      <c r="CW517" s="42"/>
    </row>
    <row r="518" spans="101:101" x14ac:dyDescent="0.25">
      <c r="CW518" s="42"/>
    </row>
    <row r="519" spans="101:101" x14ac:dyDescent="0.25">
      <c r="CW519" s="42"/>
    </row>
    <row r="520" spans="101:101" x14ac:dyDescent="0.25">
      <c r="CW520" s="42"/>
    </row>
    <row r="521" spans="101:101" x14ac:dyDescent="0.25">
      <c r="CW521" s="42"/>
    </row>
    <row r="522" spans="101:101" x14ac:dyDescent="0.25">
      <c r="CW522" s="42"/>
    </row>
    <row r="523" spans="101:101" x14ac:dyDescent="0.25">
      <c r="CW523" s="42"/>
    </row>
    <row r="524" spans="101:101" x14ac:dyDescent="0.25">
      <c r="CW524" s="42"/>
    </row>
    <row r="525" spans="101:101" x14ac:dyDescent="0.25">
      <c r="CW525" s="42"/>
    </row>
    <row r="526" spans="101:101" x14ac:dyDescent="0.25">
      <c r="CW526" s="42"/>
    </row>
    <row r="527" spans="101:101" x14ac:dyDescent="0.25">
      <c r="CW527" s="42"/>
    </row>
    <row r="528" spans="101:101" x14ac:dyDescent="0.25">
      <c r="CW528" s="42"/>
    </row>
    <row r="529" spans="101:101" x14ac:dyDescent="0.25">
      <c r="CW529" s="42"/>
    </row>
    <row r="530" spans="101:101" x14ac:dyDescent="0.25">
      <c r="CW530" s="42"/>
    </row>
    <row r="531" spans="101:101" x14ac:dyDescent="0.25">
      <c r="CW531" s="42"/>
    </row>
    <row r="532" spans="101:101" x14ac:dyDescent="0.25">
      <c r="CW532" s="42"/>
    </row>
    <row r="533" spans="101:101" x14ac:dyDescent="0.25">
      <c r="CW533" s="42"/>
    </row>
    <row r="534" spans="101:101" x14ac:dyDescent="0.25">
      <c r="CW534" s="42"/>
    </row>
    <row r="535" spans="101:101" x14ac:dyDescent="0.25">
      <c r="CW535" s="42"/>
    </row>
    <row r="536" spans="101:101" x14ac:dyDescent="0.25">
      <c r="CW536" s="42"/>
    </row>
    <row r="537" spans="101:101" x14ac:dyDescent="0.25">
      <c r="CW537" s="42"/>
    </row>
    <row r="538" spans="101:101" x14ac:dyDescent="0.25">
      <c r="CW538" s="42"/>
    </row>
    <row r="539" spans="101:101" x14ac:dyDescent="0.25">
      <c r="CW539" s="42"/>
    </row>
    <row r="540" spans="101:101" x14ac:dyDescent="0.25">
      <c r="CW540" s="42"/>
    </row>
    <row r="541" spans="101:101" x14ac:dyDescent="0.25">
      <c r="CW541" s="42"/>
    </row>
    <row r="542" spans="101:101" x14ac:dyDescent="0.25">
      <c r="CW542" s="42"/>
    </row>
    <row r="543" spans="101:101" x14ac:dyDescent="0.25">
      <c r="CW543" s="42"/>
    </row>
    <row r="544" spans="101:101" x14ac:dyDescent="0.25">
      <c r="CW544" s="42"/>
    </row>
    <row r="545" spans="101:101" x14ac:dyDescent="0.25">
      <c r="CW545" s="42"/>
    </row>
    <row r="546" spans="101:101" x14ac:dyDescent="0.25">
      <c r="CW546" s="42"/>
    </row>
    <row r="547" spans="101:101" x14ac:dyDescent="0.25">
      <c r="CW547" s="42"/>
    </row>
    <row r="548" spans="101:101" x14ac:dyDescent="0.25">
      <c r="CW548" s="42"/>
    </row>
    <row r="549" spans="101:101" x14ac:dyDescent="0.25">
      <c r="CW549" s="42"/>
    </row>
    <row r="550" spans="101:101" x14ac:dyDescent="0.25">
      <c r="CW550" s="42"/>
    </row>
    <row r="551" spans="101:101" x14ac:dyDescent="0.25">
      <c r="CW551" s="42"/>
    </row>
    <row r="552" spans="101:101" x14ac:dyDescent="0.25">
      <c r="CW552" s="42"/>
    </row>
    <row r="553" spans="101:101" x14ac:dyDescent="0.25">
      <c r="CW553" s="42"/>
    </row>
    <row r="554" spans="101:101" x14ac:dyDescent="0.25">
      <c r="CW554" s="42"/>
    </row>
    <row r="555" spans="101:101" x14ac:dyDescent="0.25">
      <c r="CW555" s="42"/>
    </row>
    <row r="556" spans="101:101" x14ac:dyDescent="0.25">
      <c r="CW556" s="42"/>
    </row>
    <row r="557" spans="101:101" x14ac:dyDescent="0.25">
      <c r="CW557" s="42"/>
    </row>
    <row r="558" spans="101:101" x14ac:dyDescent="0.25">
      <c r="CW558" s="42"/>
    </row>
    <row r="559" spans="101:101" x14ac:dyDescent="0.25">
      <c r="CW559" s="42"/>
    </row>
    <row r="560" spans="101:101" x14ac:dyDescent="0.25">
      <c r="CW560" s="42"/>
    </row>
    <row r="561" spans="101:101" x14ac:dyDescent="0.25">
      <c r="CW561" s="42"/>
    </row>
    <row r="562" spans="101:101" x14ac:dyDescent="0.25">
      <c r="CW562" s="42"/>
    </row>
    <row r="563" spans="101:101" x14ac:dyDescent="0.25">
      <c r="CW563" s="42"/>
    </row>
    <row r="564" spans="101:101" x14ac:dyDescent="0.25">
      <c r="CW564" s="42"/>
    </row>
    <row r="565" spans="101:101" x14ac:dyDescent="0.25">
      <c r="CW565" s="42"/>
    </row>
    <row r="566" spans="101:101" x14ac:dyDescent="0.25">
      <c r="CW566" s="42"/>
    </row>
    <row r="567" spans="101:101" x14ac:dyDescent="0.25">
      <c r="CW567" s="42"/>
    </row>
    <row r="568" spans="101:101" x14ac:dyDescent="0.25">
      <c r="CW568" s="42"/>
    </row>
    <row r="569" spans="101:101" x14ac:dyDescent="0.25">
      <c r="CW569" s="42"/>
    </row>
    <row r="570" spans="101:101" x14ac:dyDescent="0.25">
      <c r="CW570" s="42"/>
    </row>
    <row r="571" spans="101:101" x14ac:dyDescent="0.25">
      <c r="CW571" s="42"/>
    </row>
    <row r="572" spans="101:101" x14ac:dyDescent="0.25">
      <c r="CW572" s="42"/>
    </row>
    <row r="573" spans="101:101" x14ac:dyDescent="0.25">
      <c r="CW573" s="42"/>
    </row>
    <row r="574" spans="101:101" x14ac:dyDescent="0.25">
      <c r="CW574" s="42"/>
    </row>
    <row r="575" spans="101:101" x14ac:dyDescent="0.25">
      <c r="CW575" s="42"/>
    </row>
    <row r="576" spans="101:101" x14ac:dyDescent="0.25">
      <c r="CW576" s="42"/>
    </row>
    <row r="577" spans="101:101" x14ac:dyDescent="0.25">
      <c r="CW577" s="42"/>
    </row>
    <row r="578" spans="101:101" x14ac:dyDescent="0.25">
      <c r="CW578" s="42"/>
    </row>
    <row r="579" spans="101:101" x14ac:dyDescent="0.25">
      <c r="CW579" s="42"/>
    </row>
    <row r="580" spans="101:101" x14ac:dyDescent="0.25">
      <c r="CW580" s="42"/>
    </row>
    <row r="581" spans="101:101" x14ac:dyDescent="0.25">
      <c r="CW581" s="42"/>
    </row>
    <row r="582" spans="101:101" x14ac:dyDescent="0.25">
      <c r="CW582" s="42"/>
    </row>
    <row r="583" spans="101:101" x14ac:dyDescent="0.25">
      <c r="CW583" s="42"/>
    </row>
    <row r="584" spans="101:101" x14ac:dyDescent="0.25">
      <c r="CW584" s="42"/>
    </row>
    <row r="585" spans="101:101" x14ac:dyDescent="0.25">
      <c r="CW585" s="42"/>
    </row>
    <row r="586" spans="101:101" x14ac:dyDescent="0.25">
      <c r="CW586" s="42"/>
    </row>
    <row r="587" spans="101:101" x14ac:dyDescent="0.25">
      <c r="CW587" s="42"/>
    </row>
    <row r="588" spans="101:101" x14ac:dyDescent="0.25">
      <c r="CW588" s="42"/>
    </row>
    <row r="589" spans="101:101" x14ac:dyDescent="0.25">
      <c r="CW589" s="42"/>
    </row>
    <row r="590" spans="101:101" x14ac:dyDescent="0.25">
      <c r="CW590" s="42"/>
    </row>
    <row r="591" spans="101:101" x14ac:dyDescent="0.25">
      <c r="CW591" s="42"/>
    </row>
    <row r="592" spans="101:101" x14ac:dyDescent="0.25">
      <c r="CW592" s="42"/>
    </row>
    <row r="593" spans="101:101" x14ac:dyDescent="0.25">
      <c r="CW593" s="42"/>
    </row>
    <row r="594" spans="101:101" x14ac:dyDescent="0.25">
      <c r="CW594" s="42"/>
    </row>
    <row r="595" spans="101:101" x14ac:dyDescent="0.25">
      <c r="CW595" s="42"/>
    </row>
    <row r="596" spans="101:101" x14ac:dyDescent="0.25">
      <c r="CW596" s="42"/>
    </row>
    <row r="597" spans="101:101" x14ac:dyDescent="0.25">
      <c r="CW597" s="42"/>
    </row>
    <row r="598" spans="101:101" x14ac:dyDescent="0.25">
      <c r="CW598" s="42"/>
    </row>
    <row r="599" spans="101:101" x14ac:dyDescent="0.25">
      <c r="CW599" s="42"/>
    </row>
    <row r="600" spans="101:101" x14ac:dyDescent="0.25">
      <c r="CW600" s="42"/>
    </row>
    <row r="601" spans="101:101" x14ac:dyDescent="0.25">
      <c r="CW601" s="42"/>
    </row>
    <row r="602" spans="101:101" x14ac:dyDescent="0.25">
      <c r="CW602" s="42"/>
    </row>
    <row r="603" spans="101:101" x14ac:dyDescent="0.25">
      <c r="CW603" s="42"/>
    </row>
    <row r="604" spans="101:101" x14ac:dyDescent="0.25">
      <c r="CW604" s="42"/>
    </row>
    <row r="605" spans="101:101" x14ac:dyDescent="0.25">
      <c r="CW605" s="42"/>
    </row>
    <row r="606" spans="101:101" x14ac:dyDescent="0.25">
      <c r="CW606" s="42"/>
    </row>
    <row r="607" spans="101:101" x14ac:dyDescent="0.25">
      <c r="CW607" s="42"/>
    </row>
    <row r="608" spans="101:101" x14ac:dyDescent="0.25">
      <c r="CW608" s="42"/>
    </row>
    <row r="609" spans="101:101" x14ac:dyDescent="0.25">
      <c r="CW609" s="42"/>
    </row>
    <row r="610" spans="101:101" x14ac:dyDescent="0.25">
      <c r="CW610" s="42"/>
    </row>
    <row r="611" spans="101:101" x14ac:dyDescent="0.25">
      <c r="CW611" s="42"/>
    </row>
    <row r="612" spans="101:101" x14ac:dyDescent="0.25">
      <c r="CW612" s="42"/>
    </row>
    <row r="613" spans="101:101" x14ac:dyDescent="0.25">
      <c r="CW613" s="42"/>
    </row>
    <row r="614" spans="101:101" x14ac:dyDescent="0.25">
      <c r="CW614" s="42"/>
    </row>
    <row r="615" spans="101:101" x14ac:dyDescent="0.25">
      <c r="CW615" s="42"/>
    </row>
    <row r="616" spans="101:101" x14ac:dyDescent="0.25">
      <c r="CW616" s="42"/>
    </row>
    <row r="617" spans="101:101" x14ac:dyDescent="0.25">
      <c r="CW617" s="42"/>
    </row>
    <row r="618" spans="101:101" x14ac:dyDescent="0.25">
      <c r="CW618" s="42"/>
    </row>
    <row r="619" spans="101:101" x14ac:dyDescent="0.25">
      <c r="CW619" s="42"/>
    </row>
    <row r="620" spans="101:101" x14ac:dyDescent="0.25">
      <c r="CW620" s="42"/>
    </row>
    <row r="621" spans="101:101" x14ac:dyDescent="0.25">
      <c r="CW621" s="42"/>
    </row>
    <row r="622" spans="101:101" x14ac:dyDescent="0.25">
      <c r="CW622" s="42"/>
    </row>
    <row r="623" spans="101:101" x14ac:dyDescent="0.25">
      <c r="CW623" s="42"/>
    </row>
    <row r="624" spans="101:101" x14ac:dyDescent="0.25">
      <c r="CW624" s="42"/>
    </row>
    <row r="625" spans="101:101" x14ac:dyDescent="0.25">
      <c r="CW625" s="42"/>
    </row>
    <row r="626" spans="101:101" x14ac:dyDescent="0.25">
      <c r="CW626" s="42"/>
    </row>
    <row r="627" spans="101:101" x14ac:dyDescent="0.25">
      <c r="CW627" s="42"/>
    </row>
    <row r="628" spans="101:101" x14ac:dyDescent="0.25">
      <c r="CW628" s="42"/>
    </row>
    <row r="629" spans="101:101" x14ac:dyDescent="0.25">
      <c r="CW629" s="42"/>
    </row>
    <row r="630" spans="101:101" x14ac:dyDescent="0.25">
      <c r="CW630" s="42"/>
    </row>
    <row r="631" spans="101:101" x14ac:dyDescent="0.25">
      <c r="CW631" s="42"/>
    </row>
    <row r="632" spans="101:101" x14ac:dyDescent="0.25">
      <c r="CW632" s="42"/>
    </row>
    <row r="633" spans="101:101" x14ac:dyDescent="0.25">
      <c r="CW633" s="42"/>
    </row>
    <row r="634" spans="101:101" x14ac:dyDescent="0.25">
      <c r="CW634" s="42"/>
    </row>
    <row r="635" spans="101:101" x14ac:dyDescent="0.25">
      <c r="CW635" s="42"/>
    </row>
    <row r="636" spans="101:101" x14ac:dyDescent="0.25">
      <c r="CW636" s="42"/>
    </row>
    <row r="637" spans="101:101" x14ac:dyDescent="0.25">
      <c r="CW637" s="42"/>
    </row>
    <row r="638" spans="101:101" x14ac:dyDescent="0.25">
      <c r="CW638" s="42"/>
    </row>
    <row r="639" spans="101:101" x14ac:dyDescent="0.25">
      <c r="CW639" s="42"/>
    </row>
    <row r="640" spans="101:101" x14ac:dyDescent="0.25">
      <c r="CW640" s="42"/>
    </row>
    <row r="641" spans="101:101" x14ac:dyDescent="0.25">
      <c r="CW641" s="42"/>
    </row>
    <row r="642" spans="101:101" x14ac:dyDescent="0.25">
      <c r="CW642" s="42"/>
    </row>
    <row r="643" spans="101:101" x14ac:dyDescent="0.25">
      <c r="CW643" s="42"/>
    </row>
    <row r="644" spans="101:101" x14ac:dyDescent="0.25">
      <c r="CW644" s="42"/>
    </row>
  </sheetData>
  <sortState xmlns:xlrd2="http://schemas.microsoft.com/office/spreadsheetml/2017/richdata2" ref="B8:E11">
    <sortCondition ref="B8"/>
  </sortState>
  <mergeCells count="422">
    <mergeCell ref="FJ21:FJ29"/>
    <mergeCell ref="FJ37:FJ41"/>
    <mergeCell ref="FK37:FK41"/>
    <mergeCell ref="FL37:FL41"/>
    <mergeCell ref="FM37:FM41"/>
    <mergeCell ref="FN37:FN41"/>
    <mergeCell ref="FM31:FM35"/>
    <mergeCell ref="FN31:FN35"/>
    <mergeCell ref="FI31:FI35"/>
    <mergeCell ref="FJ31:FJ35"/>
    <mergeCell ref="FK31:FK35"/>
    <mergeCell ref="FL31:FL35"/>
    <mergeCell ref="FK21:FK29"/>
    <mergeCell ref="FL21:FL29"/>
    <mergeCell ref="FM21:FM29"/>
    <mergeCell ref="FN21:FN29"/>
    <mergeCell ref="FD31:FD35"/>
    <mergeCell ref="FE31:FE35"/>
    <mergeCell ref="FF37:FF41"/>
    <mergeCell ref="FG37:FG41"/>
    <mergeCell ref="FH37:FH41"/>
    <mergeCell ref="FI37:FI41"/>
    <mergeCell ref="FC21:FC29"/>
    <mergeCell ref="FD21:FD29"/>
    <mergeCell ref="FE21:FE29"/>
    <mergeCell ref="FF21:FF29"/>
    <mergeCell ref="FG21:FG29"/>
    <mergeCell ref="FH21:FH29"/>
    <mergeCell ref="FI21:FI29"/>
    <mergeCell ref="FC37:FC41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EZ37:EZ41"/>
    <mergeCell ref="FA37:FA41"/>
    <mergeCell ref="FB37:FB41"/>
    <mergeCell ref="EQ10:EQ19"/>
    <mergeCell ref="ER10:ER19"/>
    <mergeCell ref="ES10:ES19"/>
    <mergeCell ref="EM37:EM41"/>
    <mergeCell ref="EN21:EN29"/>
    <mergeCell ref="EO21:EO29"/>
    <mergeCell ref="EP21:EP29"/>
    <mergeCell ref="EQ21:EQ29"/>
    <mergeCell ref="ER21:ER29"/>
    <mergeCell ref="ES21:ES29"/>
    <mergeCell ref="EN37:EN41"/>
    <mergeCell ref="EO37:EO41"/>
    <mergeCell ref="EP37:EP41"/>
    <mergeCell ref="EQ37:EQ41"/>
    <mergeCell ref="ER37:ER41"/>
    <mergeCell ref="ES37:ES41"/>
    <mergeCell ref="CI30:FN30"/>
    <mergeCell ref="CI36:FN36"/>
    <mergeCell ref="FF31:FF35"/>
    <mergeCell ref="FG31:FG35"/>
    <mergeCell ref="FH31:FH35"/>
    <mergeCell ref="EW31:EW35"/>
    <mergeCell ref="EX31:EX35"/>
    <mergeCell ref="EY31:EY35"/>
    <mergeCell ref="EM21:EM29"/>
    <mergeCell ref="EM31:EM35"/>
    <mergeCell ref="FC31:FC35"/>
    <mergeCell ref="ET21:ET29"/>
    <mergeCell ref="EU21:EU29"/>
    <mergeCell ref="EV21:EV29"/>
    <mergeCell ref="EW21:EW29"/>
    <mergeCell ref="EX21:EX29"/>
    <mergeCell ref="EY21:EY29"/>
    <mergeCell ref="EZ21:EZ29"/>
    <mergeCell ref="FA21:FA29"/>
    <mergeCell ref="FB21:FB29"/>
    <mergeCell ref="EN31:EN35"/>
    <mergeCell ref="EZ31:EZ35"/>
    <mergeCell ref="FA31:FA35"/>
    <mergeCell ref="FB31:FB35"/>
    <mergeCell ref="EO31:EO35"/>
    <mergeCell ref="EP31:EP35"/>
    <mergeCell ref="EQ31:EQ35"/>
    <mergeCell ref="ER31:ER35"/>
    <mergeCell ref="ES31:ES35"/>
    <mergeCell ref="ET31:ET35"/>
    <mergeCell ref="EU31:EU35"/>
    <mergeCell ref="EV31:EV35"/>
    <mergeCell ref="DL3:EL3"/>
    <mergeCell ref="EM3:FN3"/>
    <mergeCell ref="CB22:CB24"/>
    <mergeCell ref="CA22:CA24"/>
    <mergeCell ref="BZ22:BZ24"/>
    <mergeCell ref="BY22:BY24"/>
    <mergeCell ref="BX22:BX24"/>
    <mergeCell ref="BW22:BW24"/>
    <mergeCell ref="BV22:BV24"/>
    <mergeCell ref="BY14:BY17"/>
    <mergeCell ref="BZ14:BZ17"/>
    <mergeCell ref="B18:CG18"/>
    <mergeCell ref="BH19:BH20"/>
    <mergeCell ref="B21:CG21"/>
    <mergeCell ref="CI9:FN9"/>
    <mergeCell ref="BU14:BU17"/>
    <mergeCell ref="BT19:BT20"/>
    <mergeCell ref="BU19:BU20"/>
    <mergeCell ref="BW19:BW20"/>
    <mergeCell ref="FM10:FM19"/>
    <mergeCell ref="CA14:CA17"/>
    <mergeCell ref="CB14:CB17"/>
    <mergeCell ref="CC14:CC17"/>
    <mergeCell ref="CD14:CD17"/>
    <mergeCell ref="BF22:BF24"/>
    <mergeCell ref="CG22:CG24"/>
    <mergeCell ref="CF22:CF24"/>
    <mergeCell ref="CE22:CE24"/>
    <mergeCell ref="CD22:CD24"/>
    <mergeCell ref="CC22:CC24"/>
    <mergeCell ref="BS22:BS24"/>
    <mergeCell ref="BR22:BR24"/>
    <mergeCell ref="AE3:BE3"/>
    <mergeCell ref="BF3:CG3"/>
    <mergeCell ref="BU22:BU24"/>
    <mergeCell ref="BT22:BT24"/>
    <mergeCell ref="BQ22:BQ24"/>
    <mergeCell ref="BP22:BP24"/>
    <mergeCell ref="BO22:BO24"/>
    <mergeCell ref="BN22:BN24"/>
    <mergeCell ref="BF14:BF17"/>
    <mergeCell ref="BM22:BM24"/>
    <mergeCell ref="BL22:BL24"/>
    <mergeCell ref="BK22:BK24"/>
    <mergeCell ref="BJ22:BJ24"/>
    <mergeCell ref="BI22:BI24"/>
    <mergeCell ref="BH22:BH24"/>
    <mergeCell ref="BI14:BI17"/>
    <mergeCell ref="CG26:CG30"/>
    <mergeCell ref="BR26:BR30"/>
    <mergeCell ref="BS26:BS30"/>
    <mergeCell ref="BT26:BT30"/>
    <mergeCell ref="BX26:BX30"/>
    <mergeCell ref="BY26:BY30"/>
    <mergeCell ref="BI61:BI68"/>
    <mergeCell ref="BI74:BI77"/>
    <mergeCell ref="B59:BI59"/>
    <mergeCell ref="B74:AG74"/>
    <mergeCell ref="B69:AG69"/>
    <mergeCell ref="B61:AG61"/>
    <mergeCell ref="B58:O58"/>
    <mergeCell ref="BI69:BI73"/>
    <mergeCell ref="BJ42:BJ44"/>
    <mergeCell ref="BI42:BI44"/>
    <mergeCell ref="BH42:BH44"/>
    <mergeCell ref="BG42:BG44"/>
    <mergeCell ref="BF42:BF44"/>
    <mergeCell ref="BK34:BK36"/>
    <mergeCell ref="BL34:BL36"/>
    <mergeCell ref="BM34:BM36"/>
    <mergeCell ref="BN34:BN36"/>
    <mergeCell ref="BI48:BI57"/>
    <mergeCell ref="BI34:BI36"/>
    <mergeCell ref="BJ34:BJ36"/>
    <mergeCell ref="B37:CG37"/>
    <mergeCell ref="BF34:BF36"/>
    <mergeCell ref="BG34:BG36"/>
    <mergeCell ref="BH34:BH36"/>
    <mergeCell ref="BO38:BO40"/>
    <mergeCell ref="BO34:BO36"/>
    <mergeCell ref="BP34:BP36"/>
    <mergeCell ref="BQ34:BQ36"/>
    <mergeCell ref="BR34:BR36"/>
    <mergeCell ref="BS34:BS36"/>
    <mergeCell ref="BT34:BT36"/>
    <mergeCell ref="BU34:BU36"/>
    <mergeCell ref="CG34:CG36"/>
    <mergeCell ref="CG38:CG40"/>
    <mergeCell ref="BF38:BF40"/>
    <mergeCell ref="BN38:BN40"/>
    <mergeCell ref="BP38:BP40"/>
    <mergeCell ref="BH38:BH40"/>
    <mergeCell ref="BG38:BG40"/>
    <mergeCell ref="BI38:BI40"/>
    <mergeCell ref="BJ38:BJ40"/>
    <mergeCell ref="BK38:BK40"/>
    <mergeCell ref="B1:FN1"/>
    <mergeCell ref="B2:EU2"/>
    <mergeCell ref="B8:CG8"/>
    <mergeCell ref="BG19:BG20"/>
    <mergeCell ref="BF19:BF20"/>
    <mergeCell ref="BV14:BV17"/>
    <mergeCell ref="BW14:BW17"/>
    <mergeCell ref="BX14:BX17"/>
    <mergeCell ref="CE14:CE17"/>
    <mergeCell ref="CF14:CF17"/>
    <mergeCell ref="B13:CG13"/>
    <mergeCell ref="CG14:CG17"/>
    <mergeCell ref="BI19:BI20"/>
    <mergeCell ref="BJ19:BJ20"/>
    <mergeCell ref="FC10:FC19"/>
    <mergeCell ref="FD10:FD19"/>
    <mergeCell ref="FE10:FE19"/>
    <mergeCell ref="BN14:BN17"/>
    <mergeCell ref="BO14:BO17"/>
    <mergeCell ref="BP14:BP17"/>
    <mergeCell ref="BQ14:BQ17"/>
    <mergeCell ref="BR14:BR17"/>
    <mergeCell ref="BS14:BS17"/>
    <mergeCell ref="BT14:BT17"/>
    <mergeCell ref="BI26:BI30"/>
    <mergeCell ref="BJ26:BJ30"/>
    <mergeCell ref="BH14:BH17"/>
    <mergeCell ref="BG14:BG17"/>
    <mergeCell ref="BG22:BG24"/>
    <mergeCell ref="BK26:BK30"/>
    <mergeCell ref="BL26:BL30"/>
    <mergeCell ref="BM26:BM30"/>
    <mergeCell ref="B33:CG33"/>
    <mergeCell ref="BV19:BV20"/>
    <mergeCell ref="BF26:BF30"/>
    <mergeCell ref="BG26:BG30"/>
    <mergeCell ref="BH26:BH30"/>
    <mergeCell ref="BV26:BV30"/>
    <mergeCell ref="BW26:BW30"/>
    <mergeCell ref="BU26:BU30"/>
    <mergeCell ref="B31:CG31"/>
    <mergeCell ref="BZ26:BZ30"/>
    <mergeCell ref="CA26:CA30"/>
    <mergeCell ref="CB26:CB30"/>
    <mergeCell ref="CC26:CC30"/>
    <mergeCell ref="CA19:CA20"/>
    <mergeCell ref="CB19:CB20"/>
    <mergeCell ref="CC19:CC20"/>
    <mergeCell ref="BF9:BF12"/>
    <mergeCell ref="BH9:BH12"/>
    <mergeCell ref="BG9:BG12"/>
    <mergeCell ref="BJ9:BJ12"/>
    <mergeCell ref="BI9:BI12"/>
    <mergeCell ref="CE19:CE20"/>
    <mergeCell ref="BJ14:BJ17"/>
    <mergeCell ref="BK14:BK17"/>
    <mergeCell ref="BL14:BL17"/>
    <mergeCell ref="BM14:BM17"/>
    <mergeCell ref="CD19:CD20"/>
    <mergeCell ref="BK19:BK20"/>
    <mergeCell ref="BL19:BL20"/>
    <mergeCell ref="BM19:BM20"/>
    <mergeCell ref="BN19:BN20"/>
    <mergeCell ref="BO19:BO20"/>
    <mergeCell ref="BP19:BP20"/>
    <mergeCell ref="BQ19:BQ20"/>
    <mergeCell ref="BR19:BR20"/>
    <mergeCell ref="BS19:BS20"/>
    <mergeCell ref="BX19:BX20"/>
    <mergeCell ref="BZ19:BZ20"/>
    <mergeCell ref="CF19:CF20"/>
    <mergeCell ref="CF9:CF12"/>
    <mergeCell ref="BX34:BX36"/>
    <mergeCell ref="BY34:BY36"/>
    <mergeCell ref="BN26:BN30"/>
    <mergeCell ref="BO26:BO30"/>
    <mergeCell ref="BP26:BP30"/>
    <mergeCell ref="BQ26:BQ30"/>
    <mergeCell ref="CF34:CF36"/>
    <mergeCell ref="CD26:CD30"/>
    <mergeCell ref="CE26:CE30"/>
    <mergeCell ref="BZ34:BZ36"/>
    <mergeCell ref="CA34:CA36"/>
    <mergeCell ref="CB34:CB36"/>
    <mergeCell ref="CC34:CC36"/>
    <mergeCell ref="CD34:CD36"/>
    <mergeCell ref="CE34:CE36"/>
    <mergeCell ref="BV34:BV36"/>
    <mergeCell ref="BW34:BW36"/>
    <mergeCell ref="CF26:CF30"/>
    <mergeCell ref="BY6:BY7"/>
    <mergeCell ref="BZ6:BZ7"/>
    <mergeCell ref="CA6:CA7"/>
    <mergeCell ref="CB6:CB7"/>
    <mergeCell ref="BZ38:BZ40"/>
    <mergeCell ref="CA38:CA40"/>
    <mergeCell ref="CB38:CB40"/>
    <mergeCell ref="CC38:CC40"/>
    <mergeCell ref="CD38:CD40"/>
    <mergeCell ref="BY19:BY20"/>
    <mergeCell ref="B25:CG25"/>
    <mergeCell ref="BP6:BP7"/>
    <mergeCell ref="BQ6:BQ7"/>
    <mergeCell ref="BR6:BR7"/>
    <mergeCell ref="BS6:BS7"/>
    <mergeCell ref="BT6:BT7"/>
    <mergeCell ref="BU6:BU7"/>
    <mergeCell ref="BV6:BV7"/>
    <mergeCell ref="BW6:BW7"/>
    <mergeCell ref="BX6:BX7"/>
    <mergeCell ref="BG6:BG7"/>
    <mergeCell ref="BF6:BF7"/>
    <mergeCell ref="BI6:BI7"/>
    <mergeCell ref="BJ6:BJ7"/>
    <mergeCell ref="BK6:BK7"/>
    <mergeCell ref="BL6:BL7"/>
    <mergeCell ref="BM6:BM7"/>
    <mergeCell ref="BN6:BN7"/>
    <mergeCell ref="BO6:BO7"/>
    <mergeCell ref="BQ42:BQ44"/>
    <mergeCell ref="BP42:BP44"/>
    <mergeCell ref="BO42:BO44"/>
    <mergeCell ref="BN42:BN44"/>
    <mergeCell ref="BM42:BM44"/>
    <mergeCell ref="BL42:BL44"/>
    <mergeCell ref="BK42:BK44"/>
    <mergeCell ref="B41:CG41"/>
    <mergeCell ref="BY42:BY44"/>
    <mergeCell ref="BU42:BU44"/>
    <mergeCell ref="BT42:BT44"/>
    <mergeCell ref="BS42:BS44"/>
    <mergeCell ref="BR42:BR44"/>
    <mergeCell ref="BL38:BL40"/>
    <mergeCell ref="BM38:BM40"/>
    <mergeCell ref="BX42:BX44"/>
    <mergeCell ref="BW42:BW44"/>
    <mergeCell ref="BV42:BV44"/>
    <mergeCell ref="CG42:CG44"/>
    <mergeCell ref="CB42:CB44"/>
    <mergeCell ref="CA42:CA44"/>
    <mergeCell ref="BZ42:BZ44"/>
    <mergeCell ref="CE38:CE40"/>
    <mergeCell ref="CF38:CF40"/>
    <mergeCell ref="BQ38:BQ40"/>
    <mergeCell ref="BR38:BR40"/>
    <mergeCell ref="BS38:BS40"/>
    <mergeCell ref="BT38:BT40"/>
    <mergeCell ref="BU38:BU40"/>
    <mergeCell ref="BV38:BV40"/>
    <mergeCell ref="BW38:BW40"/>
    <mergeCell ref="BX38:BX40"/>
    <mergeCell ref="BY38:BY40"/>
    <mergeCell ref="CF42:CF44"/>
    <mergeCell ref="CE42:CE44"/>
    <mergeCell ref="CD42:CD44"/>
    <mergeCell ref="CC42:CC44"/>
    <mergeCell ref="CC6:CC7"/>
    <mergeCell ref="CD6:CD7"/>
    <mergeCell ref="CE6:CE7"/>
    <mergeCell ref="BM9:BM12"/>
    <mergeCell ref="BL9:BL12"/>
    <mergeCell ref="BK9:BK12"/>
    <mergeCell ref="BY9:BY12"/>
    <mergeCell ref="BX9:BX12"/>
    <mergeCell ref="BZ9:BZ12"/>
    <mergeCell ref="CC9:CC12"/>
    <mergeCell ref="CB9:CB12"/>
    <mergeCell ref="CA9:CA12"/>
    <mergeCell ref="CD9:CD12"/>
    <mergeCell ref="BW9:BW12"/>
    <mergeCell ref="BV9:BV12"/>
    <mergeCell ref="BU9:BU12"/>
    <mergeCell ref="BT9:BT12"/>
    <mergeCell ref="BS9:BS12"/>
    <mergeCell ref="BR9:BR12"/>
    <mergeCell ref="BQ9:BQ12"/>
    <mergeCell ref="BP9:BP12"/>
    <mergeCell ref="BO9:BO12"/>
    <mergeCell ref="BN9:BN12"/>
    <mergeCell ref="CE9:CE12"/>
    <mergeCell ref="FL6:FL8"/>
    <mergeCell ref="FM6:FM8"/>
    <mergeCell ref="FN6:FN8"/>
    <mergeCell ref="CG6:CG7"/>
    <mergeCell ref="CI5:FN5"/>
    <mergeCell ref="EM6:EM8"/>
    <mergeCell ref="EN6:EN8"/>
    <mergeCell ref="EO6:EO8"/>
    <mergeCell ref="EP6:EP8"/>
    <mergeCell ref="EQ6:EQ8"/>
    <mergeCell ref="ER6:ER8"/>
    <mergeCell ref="ES6:ES8"/>
    <mergeCell ref="ET6:ET8"/>
    <mergeCell ref="EU6:EU8"/>
    <mergeCell ref="EV6:EV8"/>
    <mergeCell ref="EW6:EW8"/>
    <mergeCell ref="EX6:EX8"/>
    <mergeCell ref="EY6:EY8"/>
    <mergeCell ref="EZ6:EZ8"/>
    <mergeCell ref="FA6:FA8"/>
    <mergeCell ref="FB6:FB8"/>
    <mergeCell ref="FC6:FC8"/>
    <mergeCell ref="B5:CG5"/>
    <mergeCell ref="BH6:BH7"/>
    <mergeCell ref="CF6:CF7"/>
    <mergeCell ref="FG6:FG8"/>
    <mergeCell ref="FH6:FH8"/>
    <mergeCell ref="FI6:FI8"/>
    <mergeCell ref="FD6:FD8"/>
    <mergeCell ref="FE6:FE8"/>
    <mergeCell ref="FF6:FF8"/>
    <mergeCell ref="FJ6:FJ8"/>
    <mergeCell ref="FK6:FK8"/>
    <mergeCell ref="CG19:CG20"/>
    <mergeCell ref="CI20:FN20"/>
    <mergeCell ref="FN10:FN19"/>
    <mergeCell ref="FH10:FH19"/>
    <mergeCell ref="FI10:FI19"/>
    <mergeCell ref="FJ10:FJ19"/>
    <mergeCell ref="FK10:FK19"/>
    <mergeCell ref="FL10:FL19"/>
    <mergeCell ref="CG9:CG12"/>
    <mergeCell ref="FF10:FF19"/>
    <mergeCell ref="FG10:FG19"/>
    <mergeCell ref="EV10:EV19"/>
    <mergeCell ref="EW10:EW19"/>
    <mergeCell ref="EX10:EX19"/>
    <mergeCell ref="EY10:EY19"/>
    <mergeCell ref="EZ10:EZ19"/>
    <mergeCell ref="FA10:FA19"/>
    <mergeCell ref="FB10:FB19"/>
    <mergeCell ref="ET10:ET19"/>
    <mergeCell ref="EU10:EU19"/>
    <mergeCell ref="EM10:EM19"/>
    <mergeCell ref="EN10:EN19"/>
    <mergeCell ref="EO10:EO19"/>
    <mergeCell ref="EP10:EP1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E88F-812B-4D7E-BA48-812EE3CBC0B2}">
  <dimension ref="B1:I221"/>
  <sheetViews>
    <sheetView topLeftCell="A133" zoomScaleNormal="100" zoomScaleSheetLayoutView="90" workbookViewId="0">
      <selection activeCell="L155" sqref="L155"/>
    </sheetView>
  </sheetViews>
  <sheetFormatPr baseColWidth="10" defaultRowHeight="15" x14ac:dyDescent="0.25"/>
  <cols>
    <col min="2" max="2" width="29.28515625" customWidth="1"/>
    <col min="3" max="3" width="20.7109375" customWidth="1"/>
    <col min="4" max="8" width="4.28515625" style="94" customWidth="1"/>
  </cols>
  <sheetData>
    <row r="1" spans="2:9" ht="15.75" thickBot="1" x14ac:dyDescent="0.3"/>
    <row r="2" spans="2:9" ht="66.599999999999994" customHeight="1" thickBot="1" x14ac:dyDescent="0.3">
      <c r="B2" s="95" t="s">
        <v>69</v>
      </c>
      <c r="C2" s="96" t="s">
        <v>70</v>
      </c>
      <c r="D2" s="97" t="s">
        <v>71</v>
      </c>
      <c r="E2" s="164" t="s">
        <v>72</v>
      </c>
      <c r="F2" s="98" t="s">
        <v>73</v>
      </c>
      <c r="G2" s="164" t="s">
        <v>74</v>
      </c>
      <c r="H2" s="97" t="s">
        <v>114</v>
      </c>
      <c r="I2" s="163"/>
    </row>
    <row r="3" spans="2:9" s="166" customFormat="1" ht="15.75" customHeight="1" thickTop="1" thickBot="1" x14ac:dyDescent="0.3">
      <c r="B3" s="99" t="s">
        <v>107</v>
      </c>
      <c r="C3" s="101"/>
      <c r="D3" s="167"/>
      <c r="E3" s="164"/>
      <c r="F3" s="170"/>
      <c r="G3" s="162"/>
      <c r="H3" s="171"/>
      <c r="I3" s="165"/>
    </row>
    <row r="4" spans="2:9" ht="15.75" thickBot="1" x14ac:dyDescent="0.3">
      <c r="B4" s="99" t="s">
        <v>75</v>
      </c>
      <c r="C4" s="101"/>
      <c r="D4" s="168"/>
      <c r="E4" s="118"/>
      <c r="F4" s="171"/>
      <c r="G4" s="162"/>
      <c r="H4" s="171"/>
    </row>
    <row r="5" spans="2:9" ht="15.75" thickBot="1" x14ac:dyDescent="0.3">
      <c r="B5" s="99" t="s">
        <v>48</v>
      </c>
      <c r="C5" s="101">
        <v>44705</v>
      </c>
      <c r="D5" s="168">
        <v>7</v>
      </c>
      <c r="E5" s="118">
        <v>7</v>
      </c>
      <c r="F5" s="171"/>
      <c r="G5" s="162">
        <v>9</v>
      </c>
      <c r="H5" s="171"/>
    </row>
    <row r="6" spans="2:9" ht="15.75" thickBot="1" x14ac:dyDescent="0.3">
      <c r="B6" s="99" t="s">
        <v>76</v>
      </c>
      <c r="C6" s="100">
        <v>44699</v>
      </c>
      <c r="D6" s="169">
        <v>9</v>
      </c>
      <c r="E6" s="118"/>
      <c r="F6" s="171"/>
      <c r="G6" s="162">
        <v>3</v>
      </c>
      <c r="H6" s="171"/>
    </row>
    <row r="7" spans="2:9" ht="15.75" thickBot="1" x14ac:dyDescent="0.3">
      <c r="B7" s="99" t="s">
        <v>1</v>
      </c>
      <c r="C7" s="100"/>
      <c r="D7" s="169"/>
      <c r="E7" s="118"/>
      <c r="F7" s="171"/>
      <c r="G7" s="162"/>
      <c r="H7" s="171"/>
    </row>
    <row r="8" spans="2:9" ht="15.75" thickBot="1" x14ac:dyDescent="0.3">
      <c r="B8" s="99" t="s">
        <v>3</v>
      </c>
      <c r="C8" s="100">
        <v>44699</v>
      </c>
      <c r="D8" s="169">
        <v>9</v>
      </c>
      <c r="E8" s="118"/>
      <c r="F8" s="171"/>
      <c r="G8" s="162">
        <v>9</v>
      </c>
      <c r="H8" s="171"/>
    </row>
    <row r="9" spans="2:9" ht="15.75" thickBot="1" x14ac:dyDescent="0.3">
      <c r="B9" s="99" t="s">
        <v>111</v>
      </c>
      <c r="C9" s="100"/>
      <c r="D9" s="169"/>
      <c r="E9" s="118"/>
      <c r="F9" s="171"/>
      <c r="G9" s="162"/>
      <c r="H9" s="171"/>
    </row>
    <row r="10" spans="2:9" ht="15.75" thickBot="1" x14ac:dyDescent="0.3">
      <c r="B10" s="99" t="s">
        <v>54</v>
      </c>
      <c r="C10" s="100"/>
      <c r="D10" s="169"/>
      <c r="E10" s="118"/>
      <c r="F10" s="171"/>
      <c r="G10" s="162"/>
      <c r="H10" s="171"/>
    </row>
    <row r="11" spans="2:9" ht="15.75" thickBot="1" x14ac:dyDescent="0.3">
      <c r="B11" s="99" t="s">
        <v>11</v>
      </c>
      <c r="C11" s="100">
        <v>44700</v>
      </c>
      <c r="D11" s="169">
        <v>9</v>
      </c>
      <c r="E11" s="118">
        <v>5</v>
      </c>
      <c r="F11" s="171"/>
      <c r="G11" s="162">
        <v>9</v>
      </c>
      <c r="H11" s="171">
        <v>12</v>
      </c>
    </row>
    <row r="12" spans="2:9" ht="15.75" thickBot="1" x14ac:dyDescent="0.3">
      <c r="B12" s="99" t="s">
        <v>15</v>
      </c>
      <c r="C12" s="100"/>
      <c r="D12" s="169"/>
      <c r="E12" s="118"/>
      <c r="F12" s="171"/>
      <c r="G12" s="162"/>
      <c r="H12" s="171"/>
    </row>
    <row r="13" spans="2:9" ht="15.75" thickBot="1" x14ac:dyDescent="0.3">
      <c r="B13" s="99" t="s">
        <v>50</v>
      </c>
      <c r="C13" s="100">
        <v>44700</v>
      </c>
      <c r="D13" s="169">
        <v>12</v>
      </c>
      <c r="E13" s="118">
        <v>12</v>
      </c>
      <c r="F13" s="171">
        <v>12</v>
      </c>
      <c r="G13" s="162">
        <v>12</v>
      </c>
      <c r="H13" s="171">
        <v>12</v>
      </c>
    </row>
    <row r="14" spans="2:9" ht="15.75" thickBot="1" x14ac:dyDescent="0.3">
      <c r="B14" s="99" t="s">
        <v>51</v>
      </c>
      <c r="C14" s="100">
        <v>44701</v>
      </c>
      <c r="D14" s="169">
        <v>12</v>
      </c>
      <c r="E14" s="118"/>
      <c r="F14" s="171"/>
      <c r="G14" s="162">
        <v>12</v>
      </c>
      <c r="H14" s="171">
        <v>9</v>
      </c>
    </row>
    <row r="15" spans="2:9" ht="15.75" thickBot="1" x14ac:dyDescent="0.3">
      <c r="B15" s="99" t="s">
        <v>77</v>
      </c>
      <c r="C15" s="100"/>
      <c r="D15" s="169"/>
      <c r="E15" s="118"/>
      <c r="F15" s="171"/>
      <c r="G15" s="162"/>
      <c r="H15" s="171"/>
    </row>
    <row r="16" spans="2:9" ht="15.75" thickBot="1" x14ac:dyDescent="0.3">
      <c r="B16" s="99" t="s">
        <v>28</v>
      </c>
      <c r="C16" s="100">
        <v>44700</v>
      </c>
      <c r="D16" s="169">
        <v>9</v>
      </c>
      <c r="E16" s="118">
        <v>6</v>
      </c>
      <c r="F16" s="171">
        <v>6</v>
      </c>
      <c r="G16" s="162">
        <v>9</v>
      </c>
      <c r="H16" s="171">
        <v>9</v>
      </c>
    </row>
    <row r="17" spans="2:9" ht="15.75" thickBot="1" x14ac:dyDescent="0.3">
      <c r="B17" s="99" t="s">
        <v>78</v>
      </c>
      <c r="C17" s="100"/>
      <c r="D17" s="169"/>
      <c r="E17" s="118"/>
      <c r="F17" s="171"/>
      <c r="G17" s="162"/>
      <c r="H17" s="171"/>
    </row>
    <row r="18" spans="2:9" ht="15.75" thickBot="1" x14ac:dyDescent="0.3"/>
    <row r="19" spans="2:9" ht="66.75" customHeight="1" thickBot="1" x14ac:dyDescent="0.3">
      <c r="B19" s="95" t="s">
        <v>69</v>
      </c>
      <c r="C19" s="96" t="s">
        <v>70</v>
      </c>
      <c r="D19" s="97" t="s">
        <v>71</v>
      </c>
      <c r="E19" s="164" t="s">
        <v>72</v>
      </c>
      <c r="F19" s="98" t="s">
        <v>73</v>
      </c>
      <c r="G19" s="164" t="s">
        <v>74</v>
      </c>
      <c r="H19" s="97" t="s">
        <v>114</v>
      </c>
      <c r="I19" s="163"/>
    </row>
    <row r="20" spans="2:9" ht="16.5" thickTop="1" thickBot="1" x14ac:dyDescent="0.3">
      <c r="B20" s="99" t="s">
        <v>107</v>
      </c>
      <c r="C20" s="101"/>
      <c r="D20" s="167"/>
      <c r="E20" s="164"/>
      <c r="F20" s="170"/>
      <c r="G20" s="174"/>
      <c r="H20" s="175"/>
      <c r="I20" s="165"/>
    </row>
    <row r="21" spans="2:9" ht="15.75" thickBot="1" x14ac:dyDescent="0.3">
      <c r="B21" s="99" t="s">
        <v>75</v>
      </c>
      <c r="C21" s="101"/>
      <c r="D21" s="168"/>
      <c r="E21" s="118"/>
      <c r="F21" s="171"/>
      <c r="G21" s="174"/>
      <c r="H21" s="175"/>
    </row>
    <row r="22" spans="2:9" ht="15.75" thickBot="1" x14ac:dyDescent="0.3">
      <c r="B22" s="99" t="s">
        <v>48</v>
      </c>
      <c r="C22" s="172">
        <v>44712</v>
      </c>
      <c r="D22" s="168">
        <v>9</v>
      </c>
      <c r="E22" s="118">
        <v>12</v>
      </c>
      <c r="F22" s="171">
        <v>9</v>
      </c>
      <c r="G22" s="174">
        <v>12</v>
      </c>
      <c r="H22" s="175"/>
    </row>
    <row r="23" spans="2:9" ht="15.75" thickBot="1" x14ac:dyDescent="0.3">
      <c r="B23" s="99" t="s">
        <v>76</v>
      </c>
      <c r="C23" s="173">
        <v>44708</v>
      </c>
      <c r="D23" s="169">
        <v>15</v>
      </c>
      <c r="E23" s="118">
        <v>12</v>
      </c>
      <c r="F23" s="171"/>
      <c r="G23" s="174">
        <v>12</v>
      </c>
      <c r="H23" s="175"/>
    </row>
    <row r="24" spans="2:9" ht="15.75" thickBot="1" x14ac:dyDescent="0.3">
      <c r="B24" s="99" t="s">
        <v>1</v>
      </c>
      <c r="C24" s="173">
        <v>44706</v>
      </c>
      <c r="D24" s="169">
        <v>7</v>
      </c>
      <c r="E24" s="118"/>
      <c r="F24" s="171"/>
      <c r="G24" s="174">
        <v>6</v>
      </c>
      <c r="H24" s="175">
        <v>7</v>
      </c>
    </row>
    <row r="25" spans="2:9" ht="15.75" thickBot="1" x14ac:dyDescent="0.3">
      <c r="B25" s="99" t="s">
        <v>3</v>
      </c>
      <c r="C25" s="173">
        <v>44709</v>
      </c>
      <c r="D25" s="169">
        <v>15</v>
      </c>
      <c r="E25" s="118">
        <v>9</v>
      </c>
      <c r="F25" s="171"/>
      <c r="G25" s="174">
        <v>15</v>
      </c>
      <c r="H25" s="175">
        <v>12</v>
      </c>
    </row>
    <row r="26" spans="2:9" ht="15.75" thickBot="1" x14ac:dyDescent="0.3">
      <c r="B26" s="99" t="s">
        <v>111</v>
      </c>
      <c r="C26" s="173">
        <v>44712</v>
      </c>
      <c r="D26" s="169"/>
      <c r="E26" s="118"/>
      <c r="F26" s="171"/>
      <c r="G26" s="174"/>
      <c r="H26" s="175">
        <v>6</v>
      </c>
    </row>
    <row r="27" spans="2:9" ht="15.75" thickBot="1" x14ac:dyDescent="0.3">
      <c r="B27" s="99" t="s">
        <v>54</v>
      </c>
      <c r="C27" s="173"/>
      <c r="D27" s="169"/>
      <c r="E27" s="118"/>
      <c r="F27" s="171"/>
      <c r="G27" s="174"/>
      <c r="H27" s="175"/>
    </row>
    <row r="28" spans="2:9" ht="15.75" thickBot="1" x14ac:dyDescent="0.3">
      <c r="B28" s="99" t="s">
        <v>11</v>
      </c>
      <c r="C28" s="173">
        <v>44712</v>
      </c>
      <c r="D28" s="169">
        <v>15</v>
      </c>
      <c r="E28" s="118">
        <v>9</v>
      </c>
      <c r="F28" s="171">
        <v>12</v>
      </c>
      <c r="G28" s="174">
        <v>15</v>
      </c>
      <c r="H28" s="175"/>
    </row>
    <row r="29" spans="2:9" ht="15.75" thickBot="1" x14ac:dyDescent="0.3">
      <c r="B29" s="99" t="s">
        <v>15</v>
      </c>
      <c r="C29" s="173">
        <v>44708</v>
      </c>
      <c r="D29" s="169">
        <v>9</v>
      </c>
      <c r="E29" s="118"/>
      <c r="F29" s="171"/>
      <c r="G29" s="174">
        <v>9</v>
      </c>
      <c r="H29" s="175"/>
    </row>
    <row r="30" spans="2:9" ht="15.75" thickBot="1" x14ac:dyDescent="0.3">
      <c r="B30" s="99" t="s">
        <v>50</v>
      </c>
      <c r="C30" s="173">
        <v>44712</v>
      </c>
      <c r="D30" s="169">
        <v>17</v>
      </c>
      <c r="E30" s="118">
        <v>15</v>
      </c>
      <c r="F30" s="171">
        <v>15</v>
      </c>
      <c r="G30" s="174">
        <v>17</v>
      </c>
      <c r="H30" s="175">
        <v>15</v>
      </c>
    </row>
    <row r="31" spans="2:9" ht="15.75" thickBot="1" x14ac:dyDescent="0.3">
      <c r="B31" s="99" t="s">
        <v>51</v>
      </c>
      <c r="C31" s="173">
        <v>44712</v>
      </c>
      <c r="D31" s="169">
        <v>17</v>
      </c>
      <c r="E31" s="118">
        <v>12</v>
      </c>
      <c r="F31" s="171"/>
      <c r="G31" s="174">
        <v>15</v>
      </c>
      <c r="H31" s="175">
        <v>15</v>
      </c>
    </row>
    <row r="32" spans="2:9" ht="15.75" thickBot="1" x14ac:dyDescent="0.3">
      <c r="B32" s="99" t="s">
        <v>77</v>
      </c>
      <c r="C32" s="173">
        <v>44708</v>
      </c>
      <c r="D32" s="169">
        <v>12</v>
      </c>
      <c r="E32" s="118">
        <v>9</v>
      </c>
      <c r="F32" s="171">
        <v>15</v>
      </c>
      <c r="G32" s="174">
        <v>12</v>
      </c>
      <c r="H32" s="175">
        <v>7</v>
      </c>
    </row>
    <row r="33" spans="2:9" ht="15.75" thickBot="1" x14ac:dyDescent="0.3">
      <c r="B33" s="99" t="s">
        <v>28</v>
      </c>
      <c r="C33" s="100"/>
      <c r="D33" s="169"/>
      <c r="E33" s="118"/>
      <c r="F33" s="171"/>
      <c r="G33" s="174"/>
      <c r="H33" s="175"/>
    </row>
    <row r="34" spans="2:9" ht="15.75" thickBot="1" x14ac:dyDescent="0.3">
      <c r="B34" s="99" t="s">
        <v>78</v>
      </c>
      <c r="C34" s="100"/>
      <c r="D34" s="169"/>
      <c r="E34" s="118"/>
      <c r="F34" s="171"/>
      <c r="G34" s="174"/>
      <c r="H34" s="175"/>
    </row>
    <row r="35" spans="2:9" ht="15.75" thickBot="1" x14ac:dyDescent="0.3"/>
    <row r="36" spans="2:9" ht="66" customHeight="1" thickBot="1" x14ac:dyDescent="0.3">
      <c r="B36" s="95" t="s">
        <v>69</v>
      </c>
      <c r="C36" s="96" t="s">
        <v>70</v>
      </c>
      <c r="D36" s="97" t="s">
        <v>71</v>
      </c>
      <c r="E36" s="164" t="s">
        <v>72</v>
      </c>
      <c r="F36" s="98" t="s">
        <v>73</v>
      </c>
      <c r="G36" s="164" t="s">
        <v>74</v>
      </c>
      <c r="H36" s="97" t="s">
        <v>114</v>
      </c>
      <c r="I36" s="163"/>
    </row>
    <row r="37" spans="2:9" ht="16.5" thickTop="1" thickBot="1" x14ac:dyDescent="0.3">
      <c r="B37" s="99" t="s">
        <v>107</v>
      </c>
      <c r="C37" s="101"/>
      <c r="D37" s="167"/>
      <c r="E37" s="164"/>
      <c r="F37" s="170"/>
      <c r="G37" s="162"/>
      <c r="H37" s="171"/>
      <c r="I37" s="165"/>
    </row>
    <row r="38" spans="2:9" ht="15.75" thickBot="1" x14ac:dyDescent="0.3">
      <c r="B38" s="99" t="s">
        <v>75</v>
      </c>
      <c r="C38" s="101"/>
      <c r="D38" s="168"/>
      <c r="E38" s="118"/>
      <c r="F38" s="171"/>
      <c r="G38" s="162"/>
      <c r="H38" s="171"/>
    </row>
    <row r="39" spans="2:9" ht="15.75" thickBot="1" x14ac:dyDescent="0.3">
      <c r="B39" s="99" t="s">
        <v>48</v>
      </c>
      <c r="C39" s="101">
        <v>44719</v>
      </c>
      <c r="D39" s="168">
        <v>12</v>
      </c>
      <c r="E39" s="118">
        <v>9</v>
      </c>
      <c r="F39" s="171">
        <v>12</v>
      </c>
      <c r="G39" s="162">
        <v>12</v>
      </c>
      <c r="H39" s="171">
        <v>9</v>
      </c>
    </row>
    <row r="40" spans="2:9" ht="15.75" thickBot="1" x14ac:dyDescent="0.3">
      <c r="B40" s="99" t="s">
        <v>76</v>
      </c>
      <c r="C40" s="100">
        <v>44714</v>
      </c>
      <c r="D40" s="169">
        <v>17</v>
      </c>
      <c r="E40" s="118"/>
      <c r="F40" s="171"/>
      <c r="G40" s="162">
        <v>15</v>
      </c>
      <c r="H40" s="171"/>
    </row>
    <row r="41" spans="2:9" ht="15.75" thickBot="1" x14ac:dyDescent="0.3">
      <c r="B41" s="99" t="s">
        <v>1</v>
      </c>
      <c r="C41" s="100">
        <v>44713</v>
      </c>
      <c r="D41" s="169"/>
      <c r="E41" s="118"/>
      <c r="F41" s="171"/>
      <c r="G41" s="162"/>
      <c r="H41" s="171">
        <v>9</v>
      </c>
    </row>
    <row r="42" spans="2:9" ht="15.75" thickBot="1" x14ac:dyDescent="0.3">
      <c r="B42" s="99" t="s">
        <v>3</v>
      </c>
      <c r="C42" s="100">
        <v>44719</v>
      </c>
      <c r="D42" s="169">
        <v>17</v>
      </c>
      <c r="E42" s="118">
        <v>15</v>
      </c>
      <c r="F42" s="171"/>
      <c r="G42" s="162">
        <v>15</v>
      </c>
      <c r="H42" s="171">
        <v>18</v>
      </c>
    </row>
    <row r="43" spans="2:9" ht="15.75" thickBot="1" x14ac:dyDescent="0.3">
      <c r="B43" s="99" t="s">
        <v>111</v>
      </c>
      <c r="C43" s="100"/>
      <c r="D43" s="169"/>
      <c r="E43" s="118"/>
      <c r="F43" s="171"/>
      <c r="G43" s="162"/>
      <c r="H43" s="171"/>
    </row>
    <row r="44" spans="2:9" ht="15.75" thickBot="1" x14ac:dyDescent="0.3">
      <c r="B44" s="99" t="s">
        <v>54</v>
      </c>
      <c r="C44" s="100"/>
      <c r="D44" s="169"/>
      <c r="E44" s="118"/>
      <c r="F44" s="171"/>
      <c r="G44" s="162"/>
      <c r="H44" s="171"/>
    </row>
    <row r="45" spans="2:9" ht="15.75" thickBot="1" x14ac:dyDescent="0.3">
      <c r="B45" s="99" t="s">
        <v>11</v>
      </c>
      <c r="C45" s="100">
        <v>44715</v>
      </c>
      <c r="D45" s="169">
        <v>17</v>
      </c>
      <c r="E45" s="118">
        <v>9</v>
      </c>
      <c r="F45" s="171"/>
      <c r="G45" s="162">
        <v>15</v>
      </c>
      <c r="H45" s="171"/>
    </row>
    <row r="46" spans="2:9" ht="15.75" thickBot="1" x14ac:dyDescent="0.3">
      <c r="B46" s="99" t="s">
        <v>15</v>
      </c>
      <c r="C46" s="100"/>
      <c r="D46" s="169"/>
      <c r="E46" s="118"/>
      <c r="F46" s="171"/>
      <c r="G46" s="162"/>
      <c r="H46" s="171"/>
    </row>
    <row r="47" spans="2:9" ht="15.75" thickBot="1" x14ac:dyDescent="0.3">
      <c r="B47" s="99" t="s">
        <v>50</v>
      </c>
      <c r="C47" s="100">
        <v>44719</v>
      </c>
      <c r="D47" s="169">
        <v>21</v>
      </c>
      <c r="E47" s="118">
        <v>17</v>
      </c>
      <c r="F47" s="171">
        <v>17</v>
      </c>
      <c r="G47" s="162">
        <v>21</v>
      </c>
      <c r="H47" s="171">
        <v>18</v>
      </c>
    </row>
    <row r="48" spans="2:9" ht="15.75" thickBot="1" x14ac:dyDescent="0.3">
      <c r="B48" s="99" t="s">
        <v>51</v>
      </c>
      <c r="C48" s="100">
        <v>44719</v>
      </c>
      <c r="D48" s="169">
        <v>18</v>
      </c>
      <c r="E48" s="118">
        <v>17</v>
      </c>
      <c r="F48" s="171"/>
      <c r="G48" s="162">
        <v>18</v>
      </c>
      <c r="H48" s="171"/>
    </row>
    <row r="49" spans="2:9" ht="15.75" thickBot="1" x14ac:dyDescent="0.3">
      <c r="B49" s="99" t="s">
        <v>77</v>
      </c>
      <c r="C49" s="100"/>
      <c r="D49" s="169"/>
      <c r="E49" s="118"/>
      <c r="F49" s="171"/>
      <c r="G49" s="162"/>
      <c r="H49" s="171"/>
    </row>
    <row r="50" spans="2:9" ht="15.75" thickBot="1" x14ac:dyDescent="0.3">
      <c r="B50" s="99" t="s">
        <v>28</v>
      </c>
      <c r="C50" s="100"/>
      <c r="D50" s="169"/>
      <c r="E50" s="118"/>
      <c r="F50" s="171"/>
      <c r="G50" s="162"/>
      <c r="H50" s="171"/>
    </row>
    <row r="51" spans="2:9" ht="15.75" thickBot="1" x14ac:dyDescent="0.3">
      <c r="B51" s="99" t="s">
        <v>78</v>
      </c>
      <c r="C51" s="100">
        <v>44718</v>
      </c>
      <c r="D51" s="169">
        <v>9</v>
      </c>
      <c r="E51" s="118"/>
      <c r="F51" s="171">
        <v>9</v>
      </c>
      <c r="G51" s="162">
        <v>9</v>
      </c>
      <c r="H51" s="171">
        <v>9</v>
      </c>
    </row>
    <row r="53" spans="2:9" ht="15.75" thickBot="1" x14ac:dyDescent="0.3"/>
    <row r="54" spans="2:9" ht="64.5" customHeight="1" thickBot="1" x14ac:dyDescent="0.3">
      <c r="B54" s="95" t="s">
        <v>69</v>
      </c>
      <c r="C54" s="96" t="s">
        <v>70</v>
      </c>
      <c r="D54" s="97" t="s">
        <v>71</v>
      </c>
      <c r="E54" s="164" t="s">
        <v>72</v>
      </c>
      <c r="F54" s="98" t="s">
        <v>73</v>
      </c>
      <c r="G54" s="164" t="s">
        <v>74</v>
      </c>
      <c r="H54" s="97" t="s">
        <v>114</v>
      </c>
      <c r="I54" s="163"/>
    </row>
    <row r="55" spans="2:9" ht="16.5" thickTop="1" thickBot="1" x14ac:dyDescent="0.3">
      <c r="B55" s="99" t="s">
        <v>107</v>
      </c>
      <c r="C55" s="101"/>
      <c r="D55" s="167"/>
      <c r="E55" s="164"/>
      <c r="F55" s="170"/>
      <c r="G55" s="162"/>
      <c r="H55" s="171"/>
      <c r="I55" s="165"/>
    </row>
    <row r="56" spans="2:9" ht="15.75" thickBot="1" x14ac:dyDescent="0.3">
      <c r="B56" s="99" t="s">
        <v>75</v>
      </c>
      <c r="C56" s="101">
        <v>44725</v>
      </c>
      <c r="D56" s="168"/>
      <c r="E56" s="118"/>
      <c r="F56" s="171"/>
      <c r="G56" s="162"/>
      <c r="H56" s="171">
        <v>15</v>
      </c>
    </row>
    <row r="57" spans="2:9" ht="15.75" thickBot="1" x14ac:dyDescent="0.3">
      <c r="B57" s="99" t="s">
        <v>48</v>
      </c>
      <c r="C57" s="101">
        <v>44726</v>
      </c>
      <c r="D57" s="168">
        <v>19</v>
      </c>
      <c r="E57" s="118">
        <v>15</v>
      </c>
      <c r="F57" s="171">
        <v>15</v>
      </c>
      <c r="G57" s="162">
        <v>15</v>
      </c>
      <c r="H57" s="171"/>
    </row>
    <row r="58" spans="2:9" ht="15.75" thickBot="1" x14ac:dyDescent="0.3">
      <c r="B58" s="99" t="s">
        <v>76</v>
      </c>
      <c r="C58" s="100">
        <v>44722</v>
      </c>
      <c r="D58" s="169">
        <v>19</v>
      </c>
      <c r="E58" s="118">
        <v>15</v>
      </c>
      <c r="F58" s="171"/>
      <c r="G58" s="162">
        <v>17</v>
      </c>
      <c r="H58" s="171"/>
    </row>
    <row r="59" spans="2:9" ht="15.75" thickBot="1" x14ac:dyDescent="0.3">
      <c r="B59" s="99" t="s">
        <v>1</v>
      </c>
      <c r="C59" s="100">
        <v>44720</v>
      </c>
      <c r="D59" s="169">
        <v>15</v>
      </c>
      <c r="E59" s="118"/>
      <c r="F59" s="171">
        <v>9</v>
      </c>
      <c r="G59" s="162">
        <v>12</v>
      </c>
      <c r="H59" s="171"/>
    </row>
    <row r="60" spans="2:9" ht="15.75" thickBot="1" x14ac:dyDescent="0.3">
      <c r="B60" s="99" t="s">
        <v>3</v>
      </c>
      <c r="C60" s="100">
        <v>44722</v>
      </c>
      <c r="D60" s="169">
        <v>17</v>
      </c>
      <c r="E60" s="118">
        <v>15</v>
      </c>
      <c r="F60" s="171"/>
      <c r="G60" s="162">
        <v>15</v>
      </c>
      <c r="H60" s="171"/>
    </row>
    <row r="61" spans="2:9" ht="15.75" thickBot="1" x14ac:dyDescent="0.3">
      <c r="B61" s="99" t="s">
        <v>111</v>
      </c>
      <c r="C61" s="100">
        <v>44726</v>
      </c>
      <c r="D61" s="169"/>
      <c r="E61" s="118"/>
      <c r="F61" s="171">
        <v>9</v>
      </c>
      <c r="G61" s="162"/>
      <c r="H61" s="171">
        <v>9</v>
      </c>
    </row>
    <row r="62" spans="2:9" ht="15.75" thickBot="1" x14ac:dyDescent="0.3">
      <c r="B62" s="99" t="s">
        <v>54</v>
      </c>
      <c r="C62" s="100"/>
      <c r="D62" s="169"/>
      <c r="E62" s="118"/>
      <c r="F62" s="171"/>
      <c r="G62" s="162"/>
      <c r="H62" s="171"/>
    </row>
    <row r="63" spans="2:9" ht="15.75" thickBot="1" x14ac:dyDescent="0.3">
      <c r="B63" s="99" t="s">
        <v>11</v>
      </c>
      <c r="C63" s="100">
        <v>44722</v>
      </c>
      <c r="D63" s="169">
        <v>23</v>
      </c>
      <c r="E63" s="118">
        <v>18</v>
      </c>
      <c r="F63" s="171">
        <v>19</v>
      </c>
      <c r="G63" s="162">
        <v>18</v>
      </c>
      <c r="H63" s="171"/>
    </row>
    <row r="64" spans="2:9" ht="15.75" thickBot="1" x14ac:dyDescent="0.3">
      <c r="B64" s="99" t="s">
        <v>15</v>
      </c>
      <c r="C64" s="100">
        <v>44722</v>
      </c>
      <c r="D64" s="169">
        <v>15</v>
      </c>
      <c r="E64" s="118"/>
      <c r="F64" s="171"/>
      <c r="G64" s="162">
        <v>12</v>
      </c>
      <c r="H64" s="171"/>
    </row>
    <row r="65" spans="2:9" ht="15.75" thickBot="1" x14ac:dyDescent="0.3">
      <c r="B65" s="99" t="s">
        <v>50</v>
      </c>
      <c r="C65" s="100">
        <v>44726</v>
      </c>
      <c r="D65" s="169">
        <v>27</v>
      </c>
      <c r="E65" s="118">
        <v>25</v>
      </c>
      <c r="F65" s="171">
        <v>23</v>
      </c>
      <c r="G65" s="162">
        <v>27</v>
      </c>
      <c r="H65" s="171">
        <v>25</v>
      </c>
    </row>
    <row r="66" spans="2:9" ht="15.75" thickBot="1" x14ac:dyDescent="0.3">
      <c r="B66" s="99" t="s">
        <v>51</v>
      </c>
      <c r="C66" s="100">
        <v>44725</v>
      </c>
      <c r="D66" s="169">
        <v>25</v>
      </c>
      <c r="E66" s="118">
        <v>18</v>
      </c>
      <c r="F66" s="171"/>
      <c r="G66" s="162">
        <v>21</v>
      </c>
      <c r="H66" s="171"/>
    </row>
    <row r="67" spans="2:9" ht="15.75" thickBot="1" x14ac:dyDescent="0.3">
      <c r="B67" s="99" t="s">
        <v>77</v>
      </c>
      <c r="C67" s="100">
        <v>44722</v>
      </c>
      <c r="D67" s="169">
        <v>18</v>
      </c>
      <c r="E67" s="118">
        <v>18</v>
      </c>
      <c r="F67" s="171">
        <v>21</v>
      </c>
      <c r="G67" s="162">
        <v>19</v>
      </c>
      <c r="H67" s="171"/>
    </row>
    <row r="68" spans="2:9" ht="15.75" thickBot="1" x14ac:dyDescent="0.3">
      <c r="B68" s="99" t="s">
        <v>28</v>
      </c>
      <c r="C68" s="100"/>
      <c r="D68" s="169"/>
      <c r="E68" s="118"/>
      <c r="F68" s="171"/>
      <c r="G68" s="162"/>
      <c r="H68" s="171"/>
    </row>
    <row r="69" spans="2:9" ht="15.75" thickBot="1" x14ac:dyDescent="0.3">
      <c r="B69" s="99" t="s">
        <v>78</v>
      </c>
      <c r="C69" s="100"/>
      <c r="D69" s="169"/>
      <c r="E69" s="118"/>
      <c r="F69" s="171"/>
      <c r="G69" s="162"/>
      <c r="H69" s="171"/>
    </row>
    <row r="70" spans="2:9" ht="15.75" thickBot="1" x14ac:dyDescent="0.3"/>
    <row r="71" spans="2:9" ht="65.25" customHeight="1" thickBot="1" x14ac:dyDescent="0.3">
      <c r="B71" s="95" t="s">
        <v>69</v>
      </c>
      <c r="C71" s="96" t="s">
        <v>70</v>
      </c>
      <c r="D71" s="97" t="s">
        <v>71</v>
      </c>
      <c r="E71" s="164" t="s">
        <v>72</v>
      </c>
      <c r="F71" s="98" t="s">
        <v>73</v>
      </c>
      <c r="G71" s="164" t="s">
        <v>74</v>
      </c>
      <c r="H71" s="97" t="s">
        <v>114</v>
      </c>
      <c r="I71" s="163"/>
    </row>
    <row r="72" spans="2:9" ht="16.5" thickTop="1" thickBot="1" x14ac:dyDescent="0.3">
      <c r="B72" s="99" t="s">
        <v>107</v>
      </c>
      <c r="C72" s="101"/>
      <c r="D72" s="167"/>
      <c r="E72" s="164"/>
      <c r="F72" s="170"/>
      <c r="G72" s="162"/>
      <c r="H72" s="171"/>
      <c r="I72" s="165"/>
    </row>
    <row r="73" spans="2:9" ht="15.75" thickBot="1" x14ac:dyDescent="0.3">
      <c r="B73" s="99" t="s">
        <v>75</v>
      </c>
      <c r="C73" s="101"/>
      <c r="D73" s="168"/>
      <c r="E73" s="118"/>
      <c r="F73" s="171"/>
      <c r="G73" s="162"/>
      <c r="H73" s="171"/>
    </row>
    <row r="74" spans="2:9" ht="15.75" thickBot="1" x14ac:dyDescent="0.3">
      <c r="B74" s="99" t="s">
        <v>48</v>
      </c>
      <c r="C74" s="101">
        <v>44733</v>
      </c>
      <c r="D74" s="168">
        <v>18</v>
      </c>
      <c r="E74" s="118">
        <v>15</v>
      </c>
      <c r="F74" s="171">
        <v>18</v>
      </c>
      <c r="G74" s="162">
        <v>17</v>
      </c>
      <c r="H74" s="171">
        <v>17</v>
      </c>
    </row>
    <row r="75" spans="2:9" ht="15.75" thickBot="1" x14ac:dyDescent="0.3">
      <c r="B75" s="99" t="s">
        <v>76</v>
      </c>
      <c r="C75" s="100">
        <v>44727</v>
      </c>
      <c r="D75" s="169">
        <v>25</v>
      </c>
      <c r="E75" s="118"/>
      <c r="F75" s="171"/>
      <c r="G75" s="162">
        <v>21</v>
      </c>
      <c r="H75" s="171"/>
    </row>
    <row r="76" spans="2:9" ht="15.75" thickBot="1" x14ac:dyDescent="0.3">
      <c r="B76" s="99" t="s">
        <v>1</v>
      </c>
      <c r="C76" s="100">
        <v>44727</v>
      </c>
      <c r="D76" s="169">
        <v>15</v>
      </c>
      <c r="E76" s="118"/>
      <c r="F76" s="171"/>
      <c r="G76" s="162"/>
      <c r="H76" s="171">
        <v>17</v>
      </c>
    </row>
    <row r="77" spans="2:9" ht="15.75" thickBot="1" x14ac:dyDescent="0.3">
      <c r="B77" s="99" t="s">
        <v>3</v>
      </c>
      <c r="C77" s="100">
        <v>44733</v>
      </c>
      <c r="D77" s="169">
        <v>26</v>
      </c>
      <c r="E77" s="118">
        <v>21</v>
      </c>
      <c r="F77" s="171"/>
      <c r="G77" s="162"/>
      <c r="H77" s="171"/>
    </row>
    <row r="78" spans="2:9" ht="15.75" thickBot="1" x14ac:dyDescent="0.3">
      <c r="B78" s="99" t="s">
        <v>111</v>
      </c>
      <c r="C78" s="100">
        <v>44732</v>
      </c>
      <c r="D78" s="169"/>
      <c r="E78" s="118"/>
      <c r="F78" s="171"/>
      <c r="G78" s="162"/>
      <c r="H78" s="171">
        <v>15</v>
      </c>
    </row>
    <row r="79" spans="2:9" ht="15.75" thickBot="1" x14ac:dyDescent="0.3">
      <c r="B79" s="99" t="s">
        <v>54</v>
      </c>
      <c r="C79" s="100"/>
      <c r="D79" s="169"/>
      <c r="E79" s="118"/>
      <c r="F79" s="171"/>
      <c r="G79" s="162"/>
      <c r="H79" s="171"/>
    </row>
    <row r="80" spans="2:9" ht="15.75" thickBot="1" x14ac:dyDescent="0.3">
      <c r="B80" s="99" t="s">
        <v>11</v>
      </c>
      <c r="C80" s="100">
        <v>44729</v>
      </c>
      <c r="D80" s="169">
        <v>27</v>
      </c>
      <c r="E80" s="118">
        <v>18</v>
      </c>
      <c r="F80" s="171">
        <v>27</v>
      </c>
      <c r="G80" s="162">
        <v>26</v>
      </c>
      <c r="H80" s="171">
        <v>26</v>
      </c>
    </row>
    <row r="81" spans="2:9" ht="15.75" thickBot="1" x14ac:dyDescent="0.3">
      <c r="B81" s="99" t="s">
        <v>15</v>
      </c>
      <c r="C81" s="100"/>
      <c r="D81" s="169"/>
      <c r="E81" s="118"/>
      <c r="F81" s="171"/>
      <c r="G81" s="162"/>
      <c r="H81" s="171"/>
    </row>
    <row r="82" spans="2:9" ht="15.75" thickBot="1" x14ac:dyDescent="0.3">
      <c r="B82" s="99" t="s">
        <v>50</v>
      </c>
      <c r="C82" s="100">
        <v>44733</v>
      </c>
      <c r="D82" s="169">
        <v>29</v>
      </c>
      <c r="E82" s="118">
        <v>26</v>
      </c>
      <c r="F82" s="171">
        <v>27</v>
      </c>
      <c r="G82" s="162">
        <v>27</v>
      </c>
      <c r="H82" s="171">
        <v>26</v>
      </c>
    </row>
    <row r="83" spans="2:9" ht="15.75" thickBot="1" x14ac:dyDescent="0.3">
      <c r="B83" s="99" t="s">
        <v>51</v>
      </c>
      <c r="C83" s="100">
        <v>44732</v>
      </c>
      <c r="D83" s="169">
        <v>27</v>
      </c>
      <c r="E83" s="118">
        <v>21</v>
      </c>
      <c r="F83" s="171"/>
      <c r="G83" s="162">
        <v>27</v>
      </c>
      <c r="H83" s="171">
        <v>26</v>
      </c>
    </row>
    <row r="84" spans="2:9" ht="15.75" thickBot="1" x14ac:dyDescent="0.3">
      <c r="B84" s="99" t="s">
        <v>77</v>
      </c>
      <c r="C84" s="100">
        <v>44727</v>
      </c>
      <c r="D84" s="169">
        <v>27</v>
      </c>
      <c r="E84" s="118"/>
      <c r="F84" s="171"/>
      <c r="G84" s="162"/>
      <c r="H84" s="171"/>
    </row>
    <row r="85" spans="2:9" ht="15.75" thickBot="1" x14ac:dyDescent="0.3">
      <c r="B85" s="99" t="s">
        <v>28</v>
      </c>
      <c r="C85" s="100">
        <v>44728</v>
      </c>
      <c r="D85" s="169">
        <v>23</v>
      </c>
      <c r="E85" s="118">
        <v>12</v>
      </c>
      <c r="F85" s="171">
        <v>18</v>
      </c>
      <c r="G85" s="162">
        <v>23</v>
      </c>
      <c r="H85" s="171">
        <v>23</v>
      </c>
    </row>
    <row r="86" spans="2:9" ht="15.75" thickBot="1" x14ac:dyDescent="0.3">
      <c r="B86" s="99" t="s">
        <v>78</v>
      </c>
      <c r="C86" s="100"/>
      <c r="D86" s="169"/>
      <c r="E86" s="118"/>
      <c r="F86" s="171"/>
      <c r="G86" s="162"/>
      <c r="H86" s="171"/>
    </row>
    <row r="87" spans="2:9" ht="15.75" thickBot="1" x14ac:dyDescent="0.3"/>
    <row r="88" spans="2:9" ht="65.25" customHeight="1" thickBot="1" x14ac:dyDescent="0.3">
      <c r="B88" s="95" t="s">
        <v>69</v>
      </c>
      <c r="C88" s="96" t="s">
        <v>70</v>
      </c>
      <c r="D88" s="97" t="s">
        <v>71</v>
      </c>
      <c r="E88" s="164" t="s">
        <v>72</v>
      </c>
      <c r="F88" s="98" t="s">
        <v>73</v>
      </c>
      <c r="G88" s="164" t="s">
        <v>74</v>
      </c>
      <c r="H88" s="97" t="s">
        <v>114</v>
      </c>
      <c r="I88" s="163"/>
    </row>
    <row r="89" spans="2:9" ht="16.5" hidden="1" thickTop="1" thickBot="1" x14ac:dyDescent="0.3">
      <c r="B89" s="99" t="s">
        <v>107</v>
      </c>
      <c r="C89" s="101"/>
      <c r="D89" s="167"/>
      <c r="E89" s="164"/>
      <c r="F89" s="170"/>
      <c r="G89" s="162"/>
      <c r="H89" s="171"/>
      <c r="I89" s="165"/>
    </row>
    <row r="90" spans="2:9" ht="16.5" thickTop="1" thickBot="1" x14ac:dyDescent="0.3">
      <c r="B90" s="99" t="s">
        <v>75</v>
      </c>
      <c r="C90" s="101">
        <v>44732</v>
      </c>
      <c r="D90" s="168"/>
      <c r="E90" s="118"/>
      <c r="F90" s="171"/>
      <c r="G90" s="162"/>
      <c r="H90" s="171">
        <v>21</v>
      </c>
    </row>
    <row r="91" spans="2:9" ht="15.75" thickBot="1" x14ac:dyDescent="0.3">
      <c r="B91" s="99" t="s">
        <v>48</v>
      </c>
      <c r="C91" s="101">
        <v>44740</v>
      </c>
      <c r="D91" s="168">
        <v>23</v>
      </c>
      <c r="E91" s="118">
        <v>17</v>
      </c>
      <c r="F91" s="171">
        <v>25</v>
      </c>
      <c r="G91" s="162">
        <v>25</v>
      </c>
      <c r="H91" s="171"/>
    </row>
    <row r="92" spans="2:9" ht="15.75" thickBot="1" x14ac:dyDescent="0.3">
      <c r="B92" s="99" t="s">
        <v>76</v>
      </c>
      <c r="C92" s="100">
        <v>44735</v>
      </c>
      <c r="D92" s="169">
        <v>27</v>
      </c>
      <c r="E92" s="118">
        <v>15</v>
      </c>
      <c r="F92" s="171"/>
      <c r="G92" s="162">
        <v>25</v>
      </c>
      <c r="H92" s="171"/>
    </row>
    <row r="93" spans="2:9" ht="15.75" thickBot="1" x14ac:dyDescent="0.3">
      <c r="B93" s="99" t="s">
        <v>1</v>
      </c>
      <c r="C93" s="100">
        <v>44734</v>
      </c>
      <c r="D93" s="169">
        <v>17</v>
      </c>
      <c r="E93" s="118"/>
      <c r="F93" s="171"/>
      <c r="G93" s="162">
        <v>17</v>
      </c>
      <c r="H93" s="171">
        <v>21</v>
      </c>
    </row>
    <row r="94" spans="2:9" ht="15.75" thickBot="1" x14ac:dyDescent="0.3">
      <c r="B94" s="99" t="s">
        <v>3</v>
      </c>
      <c r="C94" s="100">
        <v>44735</v>
      </c>
      <c r="D94" s="169">
        <v>27</v>
      </c>
      <c r="E94" s="118">
        <v>19</v>
      </c>
      <c r="F94" s="171"/>
      <c r="G94" s="162">
        <v>29</v>
      </c>
      <c r="H94" s="171">
        <v>25</v>
      </c>
    </row>
    <row r="95" spans="2:9" ht="15.75" thickBot="1" x14ac:dyDescent="0.3">
      <c r="B95" s="99" t="s">
        <v>111</v>
      </c>
      <c r="C95" s="100">
        <v>44740</v>
      </c>
      <c r="D95" s="169"/>
      <c r="E95" s="118"/>
      <c r="F95" s="171"/>
      <c r="G95" s="162"/>
      <c r="H95" s="171">
        <v>19</v>
      </c>
    </row>
    <row r="96" spans="2:9" ht="15.75" thickBot="1" x14ac:dyDescent="0.3">
      <c r="B96" s="99" t="s">
        <v>54</v>
      </c>
      <c r="C96" s="100">
        <v>44734</v>
      </c>
      <c r="D96" s="169">
        <v>29</v>
      </c>
      <c r="E96" s="118">
        <v>25</v>
      </c>
      <c r="F96" s="171"/>
      <c r="G96" s="162">
        <v>31</v>
      </c>
      <c r="H96" s="171"/>
    </row>
    <row r="97" spans="2:9" ht="15.75" thickBot="1" x14ac:dyDescent="0.3">
      <c r="B97" s="99" t="s">
        <v>11</v>
      </c>
      <c r="C97" s="100">
        <v>44736</v>
      </c>
      <c r="D97" s="169">
        <v>31</v>
      </c>
      <c r="E97" s="118">
        <v>25</v>
      </c>
      <c r="F97" s="171">
        <v>31</v>
      </c>
      <c r="G97" s="162">
        <v>29</v>
      </c>
      <c r="H97" s="171"/>
    </row>
    <row r="98" spans="2:9" ht="15.75" thickBot="1" x14ac:dyDescent="0.3">
      <c r="B98" s="99" t="s">
        <v>15</v>
      </c>
      <c r="C98" s="100">
        <v>44735</v>
      </c>
      <c r="D98" s="169">
        <v>21</v>
      </c>
      <c r="E98" s="118"/>
      <c r="F98" s="171"/>
      <c r="G98" s="162">
        <v>19</v>
      </c>
      <c r="H98" s="171"/>
    </row>
    <row r="99" spans="2:9" ht="15.75" thickBot="1" x14ac:dyDescent="0.3">
      <c r="B99" s="99" t="s">
        <v>50</v>
      </c>
      <c r="C99" s="100">
        <v>44740</v>
      </c>
      <c r="D99" s="169">
        <v>31</v>
      </c>
      <c r="E99" s="118">
        <v>27</v>
      </c>
      <c r="F99" s="171">
        <v>29</v>
      </c>
      <c r="G99" s="162">
        <v>29</v>
      </c>
      <c r="H99" s="171">
        <v>29</v>
      </c>
    </row>
    <row r="100" spans="2:9" ht="15.75" thickBot="1" x14ac:dyDescent="0.3">
      <c r="B100" s="99" t="s">
        <v>51</v>
      </c>
      <c r="C100" s="100">
        <v>44739</v>
      </c>
      <c r="D100" s="169">
        <v>31</v>
      </c>
      <c r="E100" s="118">
        <v>27</v>
      </c>
      <c r="F100" s="171"/>
      <c r="G100" s="162">
        <v>29</v>
      </c>
      <c r="H100" s="171">
        <v>29</v>
      </c>
    </row>
    <row r="101" spans="2:9" ht="15.75" thickBot="1" x14ac:dyDescent="0.3">
      <c r="B101" s="99" t="s">
        <v>28</v>
      </c>
      <c r="C101" s="100"/>
      <c r="D101" s="169"/>
      <c r="E101" s="118"/>
      <c r="F101" s="171"/>
      <c r="G101" s="162"/>
      <c r="H101" s="171"/>
    </row>
    <row r="102" spans="2:9" ht="15.75" thickBot="1" x14ac:dyDescent="0.3">
      <c r="B102" s="99" t="s">
        <v>78</v>
      </c>
      <c r="C102" s="100"/>
      <c r="D102" s="169"/>
      <c r="E102" s="118"/>
      <c r="F102" s="171"/>
      <c r="G102" s="162"/>
      <c r="H102" s="171"/>
    </row>
    <row r="103" spans="2:9" ht="15.75" thickBot="1" x14ac:dyDescent="0.3"/>
    <row r="104" spans="2:9" ht="65.25" customHeight="1" thickBot="1" x14ac:dyDescent="0.3">
      <c r="B104" s="95" t="s">
        <v>69</v>
      </c>
      <c r="C104" s="96" t="s">
        <v>70</v>
      </c>
      <c r="D104" s="97" t="s">
        <v>71</v>
      </c>
      <c r="E104" s="164" t="s">
        <v>72</v>
      </c>
      <c r="F104" s="98" t="s">
        <v>73</v>
      </c>
      <c r="G104" s="164" t="s">
        <v>74</v>
      </c>
      <c r="H104" s="97" t="s">
        <v>114</v>
      </c>
      <c r="I104" s="163"/>
    </row>
    <row r="105" spans="2:9" ht="16.5" hidden="1" thickTop="1" thickBot="1" x14ac:dyDescent="0.3">
      <c r="B105" s="99" t="s">
        <v>107</v>
      </c>
      <c r="C105" s="101"/>
      <c r="D105" s="167"/>
      <c r="E105" s="164"/>
      <c r="F105" s="170"/>
      <c r="G105" s="162"/>
      <c r="H105" s="171"/>
      <c r="I105" s="165"/>
    </row>
    <row r="106" spans="2:9" ht="16.5" thickTop="1" thickBot="1" x14ac:dyDescent="0.3">
      <c r="B106" s="99" t="s">
        <v>75</v>
      </c>
      <c r="C106" s="101">
        <v>44747</v>
      </c>
      <c r="D106" s="168"/>
      <c r="E106" s="118"/>
      <c r="F106" s="171"/>
      <c r="G106" s="162"/>
      <c r="H106" s="171">
        <v>21</v>
      </c>
    </row>
    <row r="107" spans="2:9" ht="15.75" thickBot="1" x14ac:dyDescent="0.3">
      <c r="B107" s="99" t="s">
        <v>48</v>
      </c>
      <c r="C107" s="101">
        <v>44747</v>
      </c>
      <c r="D107" s="168">
        <v>27</v>
      </c>
      <c r="E107" s="118">
        <v>21</v>
      </c>
      <c r="F107" s="171">
        <v>25</v>
      </c>
      <c r="G107" s="162">
        <v>27</v>
      </c>
      <c r="H107" s="171">
        <v>27</v>
      </c>
    </row>
    <row r="108" spans="2:9" ht="15.75" thickBot="1" x14ac:dyDescent="0.3">
      <c r="B108" s="99" t="s">
        <v>76</v>
      </c>
      <c r="C108" s="100">
        <v>44741</v>
      </c>
      <c r="D108" s="169">
        <v>31</v>
      </c>
      <c r="E108" s="118"/>
      <c r="F108" s="171"/>
      <c r="G108" s="162">
        <v>31</v>
      </c>
      <c r="H108" s="171">
        <v>29</v>
      </c>
    </row>
    <row r="109" spans="2:9" ht="15.75" thickBot="1" x14ac:dyDescent="0.3">
      <c r="B109" s="99" t="s">
        <v>1</v>
      </c>
      <c r="C109" s="100">
        <v>44741</v>
      </c>
      <c r="D109" s="169">
        <v>25</v>
      </c>
      <c r="E109" s="118"/>
      <c r="F109" s="171"/>
      <c r="G109" s="162">
        <v>23</v>
      </c>
      <c r="H109" s="171"/>
    </row>
    <row r="110" spans="2:9" ht="15.75" thickBot="1" x14ac:dyDescent="0.3">
      <c r="B110" s="99" t="s">
        <v>3</v>
      </c>
      <c r="C110" s="100">
        <v>44745</v>
      </c>
      <c r="D110" s="169">
        <v>29</v>
      </c>
      <c r="E110" s="118">
        <v>27</v>
      </c>
      <c r="F110" s="171"/>
      <c r="G110" s="162"/>
      <c r="H110" s="171"/>
    </row>
    <row r="111" spans="2:9" ht="15.75" thickBot="1" x14ac:dyDescent="0.3">
      <c r="B111" s="99" t="s">
        <v>111</v>
      </c>
      <c r="C111" s="100">
        <v>44747</v>
      </c>
      <c r="D111" s="169"/>
      <c r="E111" s="118"/>
      <c r="F111" s="171"/>
      <c r="G111" s="162"/>
      <c r="H111" s="171">
        <v>23</v>
      </c>
    </row>
    <row r="112" spans="2:9" ht="15.75" thickBot="1" x14ac:dyDescent="0.3">
      <c r="B112" s="99" t="s">
        <v>54</v>
      </c>
      <c r="C112" s="100">
        <v>44741</v>
      </c>
      <c r="D112" s="169">
        <v>31</v>
      </c>
      <c r="E112" s="118"/>
      <c r="F112" s="171"/>
      <c r="G112" s="162"/>
      <c r="H112" s="171"/>
    </row>
    <row r="113" spans="2:8" ht="15.75" thickBot="1" x14ac:dyDescent="0.3">
      <c r="B113" s="99" t="s">
        <v>11</v>
      </c>
      <c r="C113" s="100">
        <v>44743</v>
      </c>
      <c r="D113" s="169">
        <v>31</v>
      </c>
      <c r="E113" s="118">
        <v>27</v>
      </c>
      <c r="F113" s="171">
        <v>31</v>
      </c>
      <c r="G113" s="162">
        <v>31</v>
      </c>
      <c r="H113" s="171">
        <v>31</v>
      </c>
    </row>
    <row r="114" spans="2:8" ht="15.75" thickBot="1" x14ac:dyDescent="0.3">
      <c r="B114" s="99" t="s">
        <v>15</v>
      </c>
      <c r="C114" s="100"/>
      <c r="D114" s="169"/>
      <c r="E114" s="118"/>
      <c r="F114" s="171"/>
      <c r="G114" s="162"/>
      <c r="H114" s="171"/>
    </row>
    <row r="115" spans="2:8" ht="15.75" thickBot="1" x14ac:dyDescent="0.3">
      <c r="B115" s="99" t="s">
        <v>50</v>
      </c>
      <c r="C115" s="100">
        <v>44746</v>
      </c>
      <c r="D115" s="169">
        <v>31</v>
      </c>
      <c r="E115" s="118">
        <v>31</v>
      </c>
      <c r="F115" s="171">
        <v>31</v>
      </c>
      <c r="G115" s="162">
        <v>31</v>
      </c>
      <c r="H115" s="171">
        <v>31</v>
      </c>
    </row>
    <row r="116" spans="2:8" ht="15.75" thickBot="1" x14ac:dyDescent="0.3">
      <c r="B116" s="99" t="s">
        <v>51</v>
      </c>
      <c r="C116" s="100">
        <v>44746</v>
      </c>
      <c r="D116" s="169">
        <v>31</v>
      </c>
      <c r="E116" s="118">
        <v>31</v>
      </c>
      <c r="F116" s="171"/>
      <c r="G116" s="162">
        <v>31</v>
      </c>
      <c r="H116" s="171">
        <v>31</v>
      </c>
    </row>
    <row r="117" spans="2:8" ht="15.75" thickBot="1" x14ac:dyDescent="0.3">
      <c r="B117" s="99" t="s">
        <v>77</v>
      </c>
      <c r="C117" s="100"/>
      <c r="D117" s="169"/>
      <c r="E117" s="118"/>
      <c r="F117" s="171"/>
      <c r="G117" s="162"/>
      <c r="H117" s="171"/>
    </row>
    <row r="118" spans="2:8" ht="15.75" thickBot="1" x14ac:dyDescent="0.3">
      <c r="B118" s="99" t="s">
        <v>28</v>
      </c>
      <c r="C118" s="100"/>
      <c r="D118" s="169"/>
      <c r="E118" s="118"/>
      <c r="F118" s="171"/>
      <c r="G118" s="162"/>
      <c r="H118" s="171"/>
    </row>
    <row r="119" spans="2:8" ht="15.75" thickBot="1" x14ac:dyDescent="0.3">
      <c r="B119" s="99" t="s">
        <v>78</v>
      </c>
      <c r="C119" s="100">
        <v>44746</v>
      </c>
      <c r="D119" s="169">
        <v>27</v>
      </c>
      <c r="E119" s="118"/>
      <c r="F119" s="171">
        <v>23</v>
      </c>
      <c r="G119" s="162">
        <v>23</v>
      </c>
      <c r="H119" s="171">
        <v>23</v>
      </c>
    </row>
    <row r="120" spans="2:8" ht="15.75" thickBot="1" x14ac:dyDescent="0.3"/>
    <row r="121" spans="2:8" ht="65.25" customHeight="1" thickBot="1" x14ac:dyDescent="0.3">
      <c r="B121" s="95" t="s">
        <v>69</v>
      </c>
      <c r="C121" s="96" t="s">
        <v>70</v>
      </c>
      <c r="D121" s="97" t="s">
        <v>71</v>
      </c>
      <c r="E121" s="164" t="s">
        <v>72</v>
      </c>
      <c r="F121" s="98" t="s">
        <v>73</v>
      </c>
      <c r="G121" s="164" t="s">
        <v>74</v>
      </c>
      <c r="H121" s="97" t="s">
        <v>114</v>
      </c>
    </row>
    <row r="122" spans="2:8" ht="16.5" hidden="1" thickTop="1" thickBot="1" x14ac:dyDescent="0.3">
      <c r="B122" s="99" t="s">
        <v>107</v>
      </c>
      <c r="C122" s="101"/>
      <c r="D122" s="167"/>
      <c r="E122" s="164"/>
      <c r="F122" s="170"/>
      <c r="G122" s="162"/>
      <c r="H122" s="171"/>
    </row>
    <row r="123" spans="2:8" ht="16.5" thickTop="1" thickBot="1" x14ac:dyDescent="0.3">
      <c r="B123" s="99" t="s">
        <v>75</v>
      </c>
      <c r="C123" s="101">
        <v>44753</v>
      </c>
      <c r="D123" s="168"/>
      <c r="E123" s="118"/>
      <c r="F123" s="171"/>
      <c r="G123" s="162"/>
      <c r="H123" s="171">
        <v>29</v>
      </c>
    </row>
    <row r="124" spans="2:8" ht="15.75" thickBot="1" x14ac:dyDescent="0.3">
      <c r="B124" s="99" t="s">
        <v>48</v>
      </c>
      <c r="C124" s="101">
        <v>44754</v>
      </c>
      <c r="D124" s="168">
        <v>31</v>
      </c>
      <c r="E124" s="118">
        <v>27</v>
      </c>
      <c r="F124" s="171">
        <v>29</v>
      </c>
      <c r="G124" s="162">
        <v>31</v>
      </c>
      <c r="H124" s="171"/>
    </row>
    <row r="125" spans="2:8" ht="15.75" thickBot="1" x14ac:dyDescent="0.3">
      <c r="B125" s="99" t="s">
        <v>76</v>
      </c>
      <c r="C125" s="100">
        <v>44750</v>
      </c>
      <c r="D125" s="169">
        <v>31</v>
      </c>
      <c r="E125" s="118">
        <v>29</v>
      </c>
      <c r="F125" s="171"/>
      <c r="G125" s="162">
        <v>31</v>
      </c>
      <c r="H125" s="171"/>
    </row>
    <row r="126" spans="2:8" ht="15.75" thickBot="1" x14ac:dyDescent="0.3">
      <c r="B126" s="99" t="s">
        <v>1</v>
      </c>
      <c r="C126" s="100">
        <v>44748</v>
      </c>
      <c r="D126" s="169">
        <v>29</v>
      </c>
      <c r="E126" s="118"/>
      <c r="F126" s="171"/>
      <c r="G126" s="162">
        <v>27</v>
      </c>
      <c r="H126" s="171">
        <v>29</v>
      </c>
    </row>
    <row r="127" spans="2:8" ht="15.75" thickBot="1" x14ac:dyDescent="0.3">
      <c r="B127" s="99" t="s">
        <v>3</v>
      </c>
      <c r="C127" s="100">
        <v>44754</v>
      </c>
      <c r="D127" s="169">
        <v>31</v>
      </c>
      <c r="E127" s="118">
        <v>29</v>
      </c>
      <c r="F127" s="171"/>
      <c r="G127" s="162">
        <v>31</v>
      </c>
      <c r="H127" s="171"/>
    </row>
    <row r="128" spans="2:8" ht="15.75" thickBot="1" x14ac:dyDescent="0.3">
      <c r="B128" s="99" t="s">
        <v>111</v>
      </c>
      <c r="C128" s="100">
        <v>44754</v>
      </c>
      <c r="D128" s="169"/>
      <c r="E128" s="118"/>
      <c r="F128" s="171"/>
      <c r="G128" s="162"/>
      <c r="H128" s="171">
        <v>25</v>
      </c>
    </row>
    <row r="129" spans="2:8" ht="15.75" thickBot="1" x14ac:dyDescent="0.3">
      <c r="B129" s="99" t="s">
        <v>54</v>
      </c>
      <c r="C129" s="100">
        <v>44748</v>
      </c>
      <c r="D129" s="169">
        <v>31</v>
      </c>
      <c r="E129" s="118">
        <v>31</v>
      </c>
      <c r="F129" s="171"/>
      <c r="G129" s="162">
        <v>31</v>
      </c>
      <c r="H129" s="171"/>
    </row>
    <row r="130" spans="2:8" ht="15.75" thickBot="1" x14ac:dyDescent="0.3">
      <c r="B130" s="99" t="s">
        <v>11</v>
      </c>
      <c r="C130" s="100">
        <v>44750</v>
      </c>
      <c r="D130" s="169">
        <v>31</v>
      </c>
      <c r="E130" s="118">
        <v>31</v>
      </c>
      <c r="F130" s="171">
        <v>31</v>
      </c>
      <c r="G130" s="162">
        <v>31</v>
      </c>
      <c r="H130" s="171"/>
    </row>
    <row r="131" spans="2:8" ht="15.75" thickBot="1" x14ac:dyDescent="0.3">
      <c r="B131" s="99" t="s">
        <v>15</v>
      </c>
      <c r="C131" s="100">
        <v>44750</v>
      </c>
      <c r="D131" s="169">
        <v>31</v>
      </c>
      <c r="E131" s="118"/>
      <c r="F131" s="171"/>
      <c r="G131" s="162">
        <v>31</v>
      </c>
      <c r="H131" s="171"/>
    </row>
    <row r="132" spans="2:8" ht="15.75" thickBot="1" x14ac:dyDescent="0.3">
      <c r="B132" s="99" t="s">
        <v>50</v>
      </c>
      <c r="C132" s="100">
        <v>44754</v>
      </c>
      <c r="D132" s="169">
        <v>33</v>
      </c>
      <c r="E132" s="118">
        <v>33</v>
      </c>
      <c r="F132" s="171">
        <v>33</v>
      </c>
      <c r="G132" s="162">
        <v>33</v>
      </c>
      <c r="H132" s="171">
        <v>31</v>
      </c>
    </row>
    <row r="133" spans="2:8" ht="15.75" thickBot="1" x14ac:dyDescent="0.3">
      <c r="B133" s="99" t="s">
        <v>51</v>
      </c>
      <c r="C133" s="100">
        <v>44753</v>
      </c>
      <c r="D133" s="169">
        <v>33</v>
      </c>
      <c r="E133" s="118">
        <v>33</v>
      </c>
      <c r="F133" s="171"/>
      <c r="G133" s="162">
        <v>33</v>
      </c>
      <c r="H133" s="171"/>
    </row>
    <row r="134" spans="2:8" ht="15.75" hidden="1" thickBot="1" x14ac:dyDescent="0.3">
      <c r="B134" s="99" t="s">
        <v>77</v>
      </c>
      <c r="C134" s="100"/>
      <c r="D134" s="169"/>
      <c r="E134" s="118"/>
      <c r="F134" s="171"/>
      <c r="G134" s="162"/>
      <c r="H134" s="171"/>
    </row>
    <row r="135" spans="2:8" ht="15.75" thickBot="1" x14ac:dyDescent="0.3">
      <c r="B135" s="99" t="s">
        <v>28</v>
      </c>
      <c r="C135" s="100"/>
      <c r="D135" s="169"/>
      <c r="E135" s="118"/>
      <c r="F135" s="171"/>
      <c r="G135" s="162"/>
      <c r="H135" s="171"/>
    </row>
    <row r="136" spans="2:8" ht="15.75" thickBot="1" x14ac:dyDescent="0.3">
      <c r="B136" s="99" t="s">
        <v>78</v>
      </c>
      <c r="C136" s="100"/>
      <c r="D136" s="169"/>
      <c r="E136" s="118"/>
      <c r="F136" s="171"/>
      <c r="G136" s="162"/>
      <c r="H136" s="171"/>
    </row>
    <row r="137" spans="2:8" ht="15.75" thickBot="1" x14ac:dyDescent="0.3"/>
    <row r="138" spans="2:8" ht="66" customHeight="1" thickBot="1" x14ac:dyDescent="0.3">
      <c r="B138" s="95" t="s">
        <v>69</v>
      </c>
      <c r="C138" s="96" t="s">
        <v>70</v>
      </c>
      <c r="D138" s="97" t="s">
        <v>71</v>
      </c>
      <c r="E138" s="164" t="s">
        <v>72</v>
      </c>
      <c r="F138" s="98" t="s">
        <v>73</v>
      </c>
      <c r="G138" s="164" t="s">
        <v>74</v>
      </c>
      <c r="H138" s="97" t="s">
        <v>114</v>
      </c>
    </row>
    <row r="139" spans="2:8" ht="16.5" hidden="1" thickTop="1" thickBot="1" x14ac:dyDescent="0.3">
      <c r="B139" s="99" t="s">
        <v>107</v>
      </c>
      <c r="C139" s="101"/>
      <c r="D139" s="167"/>
      <c r="E139" s="164"/>
      <c r="F139" s="170"/>
      <c r="G139" s="162"/>
      <c r="H139" s="171"/>
    </row>
    <row r="140" spans="2:8" ht="16.5" thickTop="1" thickBot="1" x14ac:dyDescent="0.3">
      <c r="B140" s="99" t="s">
        <v>75</v>
      </c>
      <c r="C140" s="101">
        <v>44761</v>
      </c>
      <c r="D140" s="168"/>
      <c r="E140" s="118"/>
      <c r="F140" s="171"/>
      <c r="G140" s="162"/>
      <c r="H140" s="171">
        <v>31</v>
      </c>
    </row>
    <row r="141" spans="2:8" ht="15.75" thickBot="1" x14ac:dyDescent="0.3">
      <c r="B141" s="99" t="s">
        <v>48</v>
      </c>
      <c r="C141" s="101">
        <v>44761</v>
      </c>
      <c r="D141" s="168">
        <v>31</v>
      </c>
      <c r="E141" s="118">
        <v>29</v>
      </c>
      <c r="F141" s="171">
        <v>31</v>
      </c>
      <c r="G141" s="162">
        <v>31</v>
      </c>
      <c r="H141" s="171">
        <v>31</v>
      </c>
    </row>
    <row r="142" spans="2:8" ht="15.75" thickBot="1" x14ac:dyDescent="0.3">
      <c r="B142" s="99" t="s">
        <v>76</v>
      </c>
      <c r="C142" s="100">
        <v>44757</v>
      </c>
      <c r="D142" s="169">
        <v>33</v>
      </c>
      <c r="E142" s="118"/>
      <c r="F142" s="171">
        <v>33</v>
      </c>
      <c r="G142" s="162">
        <v>33</v>
      </c>
      <c r="H142" s="171"/>
    </row>
    <row r="143" spans="2:8" ht="15.75" thickBot="1" x14ac:dyDescent="0.3">
      <c r="B143" s="99" t="s">
        <v>1</v>
      </c>
      <c r="C143" s="100"/>
      <c r="D143" s="169"/>
      <c r="E143" s="118"/>
      <c r="F143" s="171"/>
      <c r="G143" s="162"/>
      <c r="H143" s="171"/>
    </row>
    <row r="144" spans="2:8" ht="15.75" thickBot="1" x14ac:dyDescent="0.3">
      <c r="B144" s="99" t="s">
        <v>3</v>
      </c>
      <c r="C144" s="100">
        <v>44757</v>
      </c>
      <c r="D144" s="169">
        <v>33</v>
      </c>
      <c r="E144" s="118">
        <v>31</v>
      </c>
      <c r="F144" s="171"/>
      <c r="G144" s="162">
        <v>33</v>
      </c>
      <c r="H144" s="171"/>
    </row>
    <row r="145" spans="2:8" ht="15.75" thickBot="1" x14ac:dyDescent="0.3">
      <c r="B145" s="99" t="s">
        <v>111</v>
      </c>
      <c r="C145" s="100"/>
      <c r="D145" s="169"/>
      <c r="E145" s="118"/>
      <c r="F145" s="171"/>
      <c r="G145" s="162"/>
      <c r="H145" s="171"/>
    </row>
    <row r="146" spans="2:8" ht="15.75" thickBot="1" x14ac:dyDescent="0.3">
      <c r="B146" s="99" t="s">
        <v>54</v>
      </c>
      <c r="C146" s="100">
        <v>44755</v>
      </c>
      <c r="D146" s="169">
        <v>33</v>
      </c>
      <c r="E146" s="118"/>
      <c r="F146" s="171"/>
      <c r="G146" s="162"/>
      <c r="H146" s="171"/>
    </row>
    <row r="147" spans="2:8" ht="15.75" thickBot="1" x14ac:dyDescent="0.3">
      <c r="B147" s="99" t="s">
        <v>11</v>
      </c>
      <c r="C147" s="100">
        <v>44757</v>
      </c>
      <c r="D147" s="169">
        <v>33</v>
      </c>
      <c r="E147" s="118">
        <v>33</v>
      </c>
      <c r="F147" s="171">
        <v>33</v>
      </c>
      <c r="G147" s="162">
        <v>33</v>
      </c>
      <c r="H147" s="171">
        <v>33</v>
      </c>
    </row>
    <row r="148" spans="2:8" ht="15.75" thickBot="1" x14ac:dyDescent="0.3">
      <c r="B148" s="99" t="s">
        <v>15</v>
      </c>
      <c r="C148" s="100"/>
      <c r="D148" s="169"/>
      <c r="E148" s="118"/>
      <c r="F148" s="171"/>
      <c r="G148" s="162"/>
      <c r="H148" s="171"/>
    </row>
    <row r="149" spans="2:8" ht="15.75" thickBot="1" x14ac:dyDescent="0.3">
      <c r="B149" s="99" t="s">
        <v>50</v>
      </c>
      <c r="C149" s="100">
        <v>44761</v>
      </c>
      <c r="D149" s="169">
        <v>33</v>
      </c>
      <c r="E149" s="118">
        <v>33</v>
      </c>
      <c r="F149" s="171">
        <v>33</v>
      </c>
      <c r="G149" s="162">
        <v>33</v>
      </c>
      <c r="H149" s="171">
        <v>33</v>
      </c>
    </row>
    <row r="150" spans="2:8" ht="15.75" thickBot="1" x14ac:dyDescent="0.3">
      <c r="B150" s="99" t="s">
        <v>51</v>
      </c>
      <c r="C150" s="100">
        <v>44760</v>
      </c>
      <c r="D150" s="169">
        <v>33</v>
      </c>
      <c r="E150" s="118">
        <v>33</v>
      </c>
      <c r="F150" s="171">
        <v>33</v>
      </c>
      <c r="G150" s="162">
        <v>33</v>
      </c>
      <c r="H150" s="171">
        <v>33</v>
      </c>
    </row>
    <row r="151" spans="2:8" ht="15.75" thickBot="1" x14ac:dyDescent="0.3">
      <c r="B151" s="99" t="s">
        <v>77</v>
      </c>
      <c r="C151" s="100"/>
      <c r="D151" s="169"/>
      <c r="E151" s="118"/>
      <c r="F151" s="171"/>
      <c r="G151" s="162"/>
      <c r="H151" s="171"/>
    </row>
    <row r="152" spans="2:8" ht="15.75" thickBot="1" x14ac:dyDescent="0.3">
      <c r="B152" s="99" t="s">
        <v>28</v>
      </c>
      <c r="C152" s="100">
        <v>44757</v>
      </c>
      <c r="D152" s="169">
        <v>33</v>
      </c>
      <c r="E152" s="118">
        <v>33</v>
      </c>
      <c r="F152" s="171">
        <v>33</v>
      </c>
      <c r="G152" s="162">
        <v>33</v>
      </c>
      <c r="H152" s="171">
        <v>33</v>
      </c>
    </row>
    <row r="153" spans="2:8" ht="15.75" thickBot="1" x14ac:dyDescent="0.3">
      <c r="B153" s="99" t="s">
        <v>78</v>
      </c>
      <c r="C153" s="100"/>
      <c r="D153" s="169"/>
      <c r="E153" s="118"/>
      <c r="F153" s="171"/>
      <c r="G153" s="162"/>
      <c r="H153" s="171"/>
    </row>
    <row r="154" spans="2:8" ht="15.75" thickBot="1" x14ac:dyDescent="0.3"/>
    <row r="155" spans="2:8" ht="65.25" customHeight="1" thickBot="1" x14ac:dyDescent="0.3">
      <c r="B155" s="95" t="s">
        <v>69</v>
      </c>
      <c r="C155" s="96" t="s">
        <v>70</v>
      </c>
      <c r="D155" s="97" t="s">
        <v>71</v>
      </c>
      <c r="E155" s="164" t="s">
        <v>72</v>
      </c>
      <c r="F155" s="98" t="s">
        <v>73</v>
      </c>
      <c r="G155" s="164" t="s">
        <v>74</v>
      </c>
      <c r="H155" s="97" t="s">
        <v>114</v>
      </c>
    </row>
    <row r="156" spans="2:8" ht="16.5" thickTop="1" thickBot="1" x14ac:dyDescent="0.3">
      <c r="B156" s="99" t="s">
        <v>107</v>
      </c>
      <c r="C156" s="101"/>
      <c r="D156" s="167"/>
      <c r="E156" s="164"/>
      <c r="F156" s="170"/>
      <c r="G156" s="162"/>
      <c r="H156" s="171"/>
    </row>
    <row r="157" spans="2:8" ht="15.75" thickBot="1" x14ac:dyDescent="0.3">
      <c r="B157" s="99" t="s">
        <v>75</v>
      </c>
      <c r="C157" s="101"/>
      <c r="D157" s="168"/>
      <c r="E157" s="118"/>
      <c r="F157" s="171"/>
      <c r="G157" s="162"/>
      <c r="H157" s="171"/>
    </row>
    <row r="158" spans="2:8" ht="15.75" thickBot="1" x14ac:dyDescent="0.3">
      <c r="B158" s="99" t="s">
        <v>48</v>
      </c>
      <c r="C158" s="101"/>
      <c r="D158" s="168"/>
      <c r="E158" s="118"/>
      <c r="F158" s="171"/>
      <c r="G158" s="162"/>
      <c r="H158" s="171"/>
    </row>
    <row r="159" spans="2:8" ht="15.75" thickBot="1" x14ac:dyDescent="0.3">
      <c r="B159" s="99" t="s">
        <v>76</v>
      </c>
      <c r="C159" s="100"/>
      <c r="D159" s="169"/>
      <c r="E159" s="118"/>
      <c r="F159" s="171"/>
      <c r="G159" s="162"/>
      <c r="H159" s="171"/>
    </row>
    <row r="160" spans="2:8" ht="15.75" thickBot="1" x14ac:dyDescent="0.3">
      <c r="B160" s="99" t="s">
        <v>1</v>
      </c>
      <c r="C160" s="100"/>
      <c r="D160" s="169"/>
      <c r="E160" s="118"/>
      <c r="F160" s="171"/>
      <c r="G160" s="162"/>
      <c r="H160" s="171"/>
    </row>
    <row r="161" spans="2:8" ht="15.75" thickBot="1" x14ac:dyDescent="0.3">
      <c r="B161" s="99" t="s">
        <v>3</v>
      </c>
      <c r="C161" s="100"/>
      <c r="D161" s="169"/>
      <c r="E161" s="118"/>
      <c r="F161" s="171"/>
      <c r="G161" s="162"/>
      <c r="H161" s="171"/>
    </row>
    <row r="162" spans="2:8" ht="15.75" thickBot="1" x14ac:dyDescent="0.3">
      <c r="B162" s="99" t="s">
        <v>111</v>
      </c>
      <c r="C162" s="100"/>
      <c r="D162" s="169"/>
      <c r="E162" s="118"/>
      <c r="F162" s="171"/>
      <c r="G162" s="162"/>
      <c r="H162" s="171"/>
    </row>
    <row r="163" spans="2:8" ht="15.75" thickBot="1" x14ac:dyDescent="0.3">
      <c r="B163" s="99" t="s">
        <v>54</v>
      </c>
      <c r="C163" s="100"/>
      <c r="D163" s="169"/>
      <c r="E163" s="118"/>
      <c r="F163" s="171"/>
      <c r="G163" s="162"/>
      <c r="H163" s="171"/>
    </row>
    <row r="164" spans="2:8" ht="15.75" thickBot="1" x14ac:dyDescent="0.3">
      <c r="B164" s="99" t="s">
        <v>11</v>
      </c>
      <c r="C164" s="100"/>
      <c r="D164" s="169"/>
      <c r="E164" s="118"/>
      <c r="F164" s="171"/>
      <c r="G164" s="162"/>
      <c r="H164" s="171"/>
    </row>
    <row r="165" spans="2:8" ht="15.75" thickBot="1" x14ac:dyDescent="0.3">
      <c r="B165" s="99" t="s">
        <v>15</v>
      </c>
      <c r="C165" s="100"/>
      <c r="D165" s="169"/>
      <c r="E165" s="118"/>
      <c r="F165" s="171"/>
      <c r="G165" s="162"/>
      <c r="H165" s="171"/>
    </row>
    <row r="166" spans="2:8" ht="15.75" thickBot="1" x14ac:dyDescent="0.3">
      <c r="B166" s="99" t="s">
        <v>50</v>
      </c>
      <c r="C166" s="100"/>
      <c r="D166" s="169"/>
      <c r="E166" s="118"/>
      <c r="F166" s="171"/>
      <c r="G166" s="162"/>
      <c r="H166" s="171"/>
    </row>
    <row r="167" spans="2:8" ht="15.75" thickBot="1" x14ac:dyDescent="0.3">
      <c r="B167" s="99" t="s">
        <v>51</v>
      </c>
      <c r="C167" s="100"/>
      <c r="D167" s="169"/>
      <c r="E167" s="118"/>
      <c r="F167" s="171"/>
      <c r="G167" s="162"/>
      <c r="H167" s="171"/>
    </row>
    <row r="168" spans="2:8" ht="15.75" thickBot="1" x14ac:dyDescent="0.3">
      <c r="B168" s="99" t="s">
        <v>77</v>
      </c>
      <c r="C168" s="100"/>
      <c r="D168" s="169"/>
      <c r="E168" s="118"/>
      <c r="F168" s="171"/>
      <c r="G168" s="162"/>
      <c r="H168" s="171"/>
    </row>
    <row r="169" spans="2:8" ht="15.75" thickBot="1" x14ac:dyDescent="0.3">
      <c r="B169" s="99" t="s">
        <v>28</v>
      </c>
      <c r="C169" s="100"/>
      <c r="D169" s="169"/>
      <c r="E169" s="118"/>
      <c r="F169" s="171"/>
      <c r="G169" s="162"/>
      <c r="H169" s="171"/>
    </row>
    <row r="170" spans="2:8" ht="15.75" thickBot="1" x14ac:dyDescent="0.3">
      <c r="B170" s="99" t="s">
        <v>78</v>
      </c>
      <c r="C170" s="100"/>
      <c r="D170" s="169"/>
      <c r="E170" s="118"/>
      <c r="F170" s="171"/>
      <c r="G170" s="162"/>
      <c r="H170" s="171"/>
    </row>
    <row r="171" spans="2:8" ht="15.75" thickBot="1" x14ac:dyDescent="0.3"/>
    <row r="172" spans="2:8" ht="65.25" customHeight="1" thickBot="1" x14ac:dyDescent="0.3">
      <c r="B172" s="95" t="s">
        <v>69</v>
      </c>
      <c r="C172" s="96" t="s">
        <v>70</v>
      </c>
      <c r="D172" s="97" t="s">
        <v>71</v>
      </c>
      <c r="E172" s="164" t="s">
        <v>72</v>
      </c>
      <c r="F172" s="98" t="s">
        <v>73</v>
      </c>
      <c r="G172" s="164" t="s">
        <v>74</v>
      </c>
      <c r="H172" s="97" t="s">
        <v>114</v>
      </c>
    </row>
    <row r="173" spans="2:8" ht="16.5" thickTop="1" thickBot="1" x14ac:dyDescent="0.3">
      <c r="B173" s="99" t="s">
        <v>107</v>
      </c>
      <c r="C173" s="101"/>
      <c r="D173" s="167"/>
      <c r="E173" s="164"/>
      <c r="F173" s="170"/>
      <c r="G173" s="162"/>
      <c r="H173" s="171"/>
    </row>
    <row r="174" spans="2:8" ht="15.75" thickBot="1" x14ac:dyDescent="0.3">
      <c r="B174" s="99" t="s">
        <v>75</v>
      </c>
      <c r="C174" s="101"/>
      <c r="D174" s="168"/>
      <c r="E174" s="118"/>
      <c r="F174" s="171"/>
      <c r="G174" s="162"/>
      <c r="H174" s="171"/>
    </row>
    <row r="175" spans="2:8" ht="15.75" thickBot="1" x14ac:dyDescent="0.3">
      <c r="B175" s="99" t="s">
        <v>48</v>
      </c>
      <c r="C175" s="101"/>
      <c r="D175" s="168"/>
      <c r="E175" s="118"/>
      <c r="F175" s="171"/>
      <c r="G175" s="162"/>
      <c r="H175" s="171"/>
    </row>
    <row r="176" spans="2:8" ht="15.75" thickBot="1" x14ac:dyDescent="0.3">
      <c r="B176" s="99" t="s">
        <v>76</v>
      </c>
      <c r="C176" s="100"/>
      <c r="D176" s="169"/>
      <c r="E176" s="118"/>
      <c r="F176" s="171"/>
      <c r="G176" s="162"/>
      <c r="H176" s="171"/>
    </row>
    <row r="177" spans="2:8" ht="15.75" thickBot="1" x14ac:dyDescent="0.3">
      <c r="B177" s="99" t="s">
        <v>1</v>
      </c>
      <c r="C177" s="100"/>
      <c r="D177" s="169"/>
      <c r="E177" s="118"/>
      <c r="F177" s="171"/>
      <c r="G177" s="162"/>
      <c r="H177" s="171"/>
    </row>
    <row r="178" spans="2:8" ht="15.75" thickBot="1" x14ac:dyDescent="0.3">
      <c r="B178" s="99" t="s">
        <v>3</v>
      </c>
      <c r="C178" s="100"/>
      <c r="D178" s="169"/>
      <c r="E178" s="118"/>
      <c r="F178" s="171"/>
      <c r="G178" s="162"/>
      <c r="H178" s="171"/>
    </row>
    <row r="179" spans="2:8" ht="15.75" thickBot="1" x14ac:dyDescent="0.3">
      <c r="B179" s="99" t="s">
        <v>111</v>
      </c>
      <c r="C179" s="100"/>
      <c r="D179" s="169"/>
      <c r="E179" s="118"/>
      <c r="F179" s="171"/>
      <c r="G179" s="162"/>
      <c r="H179" s="171"/>
    </row>
    <row r="180" spans="2:8" ht="15.75" thickBot="1" x14ac:dyDescent="0.3">
      <c r="B180" s="99" t="s">
        <v>54</v>
      </c>
      <c r="C180" s="100"/>
      <c r="D180" s="169"/>
      <c r="E180" s="118"/>
      <c r="F180" s="171"/>
      <c r="G180" s="162"/>
      <c r="H180" s="171"/>
    </row>
    <row r="181" spans="2:8" ht="15.75" thickBot="1" x14ac:dyDescent="0.3">
      <c r="B181" s="99" t="s">
        <v>11</v>
      </c>
      <c r="C181" s="100"/>
      <c r="D181" s="169"/>
      <c r="E181" s="118"/>
      <c r="F181" s="171"/>
      <c r="G181" s="162"/>
      <c r="H181" s="171"/>
    </row>
    <row r="182" spans="2:8" ht="15.75" thickBot="1" x14ac:dyDescent="0.3">
      <c r="B182" s="99" t="s">
        <v>15</v>
      </c>
      <c r="C182" s="100"/>
      <c r="D182" s="169"/>
      <c r="E182" s="118"/>
      <c r="F182" s="171"/>
      <c r="G182" s="162"/>
      <c r="H182" s="171"/>
    </row>
    <row r="183" spans="2:8" ht="15.75" thickBot="1" x14ac:dyDescent="0.3">
      <c r="B183" s="99" t="s">
        <v>50</v>
      </c>
      <c r="C183" s="100"/>
      <c r="D183" s="169"/>
      <c r="E183" s="118"/>
      <c r="F183" s="171"/>
      <c r="G183" s="162"/>
      <c r="H183" s="171"/>
    </row>
    <row r="184" spans="2:8" ht="15.75" thickBot="1" x14ac:dyDescent="0.3">
      <c r="B184" s="99" t="s">
        <v>51</v>
      </c>
      <c r="C184" s="100"/>
      <c r="D184" s="169"/>
      <c r="E184" s="118"/>
      <c r="F184" s="171"/>
      <c r="G184" s="162"/>
      <c r="H184" s="171"/>
    </row>
    <row r="185" spans="2:8" ht="15.75" thickBot="1" x14ac:dyDescent="0.3">
      <c r="B185" s="99" t="s">
        <v>77</v>
      </c>
      <c r="C185" s="100"/>
      <c r="D185" s="169"/>
      <c r="E185" s="118"/>
      <c r="F185" s="171"/>
      <c r="G185" s="162"/>
      <c r="H185" s="171"/>
    </row>
    <row r="186" spans="2:8" ht="15.75" thickBot="1" x14ac:dyDescent="0.3">
      <c r="B186" s="99" t="s">
        <v>28</v>
      </c>
      <c r="C186" s="100"/>
      <c r="D186" s="169"/>
      <c r="E186" s="118"/>
      <c r="F186" s="171"/>
      <c r="G186" s="162"/>
      <c r="H186" s="171"/>
    </row>
    <row r="187" spans="2:8" ht="15.75" thickBot="1" x14ac:dyDescent="0.3">
      <c r="B187" s="99" t="s">
        <v>78</v>
      </c>
      <c r="C187" s="100"/>
      <c r="D187" s="169"/>
      <c r="E187" s="118"/>
      <c r="F187" s="171"/>
      <c r="G187" s="162"/>
      <c r="H187" s="171"/>
    </row>
    <row r="188" spans="2:8" ht="15.75" thickBot="1" x14ac:dyDescent="0.3"/>
    <row r="189" spans="2:8" ht="65.25" customHeight="1" thickBot="1" x14ac:dyDescent="0.3">
      <c r="B189" s="95" t="s">
        <v>69</v>
      </c>
      <c r="C189" s="96" t="s">
        <v>70</v>
      </c>
      <c r="D189" s="97" t="s">
        <v>71</v>
      </c>
      <c r="E189" s="164" t="s">
        <v>72</v>
      </c>
      <c r="F189" s="98" t="s">
        <v>73</v>
      </c>
      <c r="G189" s="164" t="s">
        <v>74</v>
      </c>
      <c r="H189" s="97" t="s">
        <v>114</v>
      </c>
    </row>
    <row r="190" spans="2:8" ht="16.5" thickTop="1" thickBot="1" x14ac:dyDescent="0.3">
      <c r="B190" s="99" t="s">
        <v>107</v>
      </c>
      <c r="C190" s="101"/>
      <c r="D190" s="167"/>
      <c r="E190" s="164"/>
      <c r="F190" s="170"/>
      <c r="G190" s="162"/>
      <c r="H190" s="171"/>
    </row>
    <row r="191" spans="2:8" ht="15.75" thickBot="1" x14ac:dyDescent="0.3">
      <c r="B191" s="99" t="s">
        <v>75</v>
      </c>
      <c r="C191" s="101"/>
      <c r="D191" s="168"/>
      <c r="E191" s="118"/>
      <c r="F191" s="171"/>
      <c r="G191" s="162"/>
      <c r="H191" s="171"/>
    </row>
    <row r="192" spans="2:8" ht="15.75" thickBot="1" x14ac:dyDescent="0.3">
      <c r="B192" s="99" t="s">
        <v>48</v>
      </c>
      <c r="C192" s="101"/>
      <c r="D192" s="168"/>
      <c r="E192" s="118"/>
      <c r="F192" s="171"/>
      <c r="G192" s="162"/>
      <c r="H192" s="171"/>
    </row>
    <row r="193" spans="2:8" ht="15.75" thickBot="1" x14ac:dyDescent="0.3">
      <c r="B193" s="99" t="s">
        <v>76</v>
      </c>
      <c r="C193" s="100"/>
      <c r="D193" s="169"/>
      <c r="E193" s="118"/>
      <c r="F193" s="171"/>
      <c r="G193" s="162"/>
      <c r="H193" s="171"/>
    </row>
    <row r="194" spans="2:8" ht="15.75" thickBot="1" x14ac:dyDescent="0.3">
      <c r="B194" s="99" t="s">
        <v>1</v>
      </c>
      <c r="C194" s="100"/>
      <c r="D194" s="169"/>
      <c r="E194" s="118"/>
      <c r="F194" s="171"/>
      <c r="G194" s="162"/>
      <c r="H194" s="171"/>
    </row>
    <row r="195" spans="2:8" ht="15.75" thickBot="1" x14ac:dyDescent="0.3">
      <c r="B195" s="99" t="s">
        <v>3</v>
      </c>
      <c r="C195" s="100"/>
      <c r="D195" s="169"/>
      <c r="E195" s="118"/>
      <c r="F195" s="171"/>
      <c r="G195" s="162"/>
      <c r="H195" s="171"/>
    </row>
    <row r="196" spans="2:8" ht="15.75" thickBot="1" x14ac:dyDescent="0.3">
      <c r="B196" s="99" t="s">
        <v>111</v>
      </c>
      <c r="C196" s="100"/>
      <c r="D196" s="169"/>
      <c r="E196" s="118"/>
      <c r="F196" s="171"/>
      <c r="G196" s="162"/>
      <c r="H196" s="171"/>
    </row>
    <row r="197" spans="2:8" ht="15.75" thickBot="1" x14ac:dyDescent="0.3">
      <c r="B197" s="99" t="s">
        <v>54</v>
      </c>
      <c r="C197" s="100"/>
      <c r="D197" s="169"/>
      <c r="E197" s="118"/>
      <c r="F197" s="171"/>
      <c r="G197" s="162"/>
      <c r="H197" s="171"/>
    </row>
    <row r="198" spans="2:8" ht="15.75" thickBot="1" x14ac:dyDescent="0.3">
      <c r="B198" s="99" t="s">
        <v>11</v>
      </c>
      <c r="C198" s="100"/>
      <c r="D198" s="169"/>
      <c r="E198" s="118"/>
      <c r="F198" s="171"/>
      <c r="G198" s="162"/>
      <c r="H198" s="171"/>
    </row>
    <row r="199" spans="2:8" ht="15.75" thickBot="1" x14ac:dyDescent="0.3">
      <c r="B199" s="99" t="s">
        <v>15</v>
      </c>
      <c r="C199" s="100"/>
      <c r="D199" s="169"/>
      <c r="E199" s="118"/>
      <c r="F199" s="171"/>
      <c r="G199" s="162"/>
      <c r="H199" s="171"/>
    </row>
    <row r="200" spans="2:8" ht="15.75" thickBot="1" x14ac:dyDescent="0.3">
      <c r="B200" s="99" t="s">
        <v>50</v>
      </c>
      <c r="C200" s="100"/>
      <c r="D200" s="169"/>
      <c r="E200" s="118"/>
      <c r="F200" s="171"/>
      <c r="G200" s="162"/>
      <c r="H200" s="171"/>
    </row>
    <row r="201" spans="2:8" ht="15.75" thickBot="1" x14ac:dyDescent="0.3">
      <c r="B201" s="99" t="s">
        <v>51</v>
      </c>
      <c r="C201" s="100"/>
      <c r="D201" s="169"/>
      <c r="E201" s="118"/>
      <c r="F201" s="171"/>
      <c r="G201" s="162"/>
      <c r="H201" s="171"/>
    </row>
    <row r="202" spans="2:8" ht="15.75" thickBot="1" x14ac:dyDescent="0.3">
      <c r="B202" s="99" t="s">
        <v>77</v>
      </c>
      <c r="C202" s="100"/>
      <c r="D202" s="169"/>
      <c r="E202" s="118"/>
      <c r="F202" s="171"/>
      <c r="G202" s="162"/>
      <c r="H202" s="171"/>
    </row>
    <row r="203" spans="2:8" ht="15.75" thickBot="1" x14ac:dyDescent="0.3">
      <c r="B203" s="99" t="s">
        <v>28</v>
      </c>
      <c r="C203" s="100"/>
      <c r="D203" s="169"/>
      <c r="E203" s="118"/>
      <c r="F203" s="171"/>
      <c r="G203" s="162"/>
      <c r="H203" s="171"/>
    </row>
    <row r="204" spans="2:8" ht="15.75" thickBot="1" x14ac:dyDescent="0.3">
      <c r="B204" s="99" t="s">
        <v>78</v>
      </c>
      <c r="C204" s="100"/>
      <c r="D204" s="169"/>
      <c r="E204" s="118"/>
      <c r="F204" s="171"/>
      <c r="G204" s="162"/>
      <c r="H204" s="171"/>
    </row>
    <row r="205" spans="2:8" ht="15.75" thickBot="1" x14ac:dyDescent="0.3"/>
    <row r="206" spans="2:8" ht="65.25" customHeight="1" thickBot="1" x14ac:dyDescent="0.3">
      <c r="B206" s="95" t="s">
        <v>69</v>
      </c>
      <c r="C206" s="96" t="s">
        <v>70</v>
      </c>
      <c r="D206" s="97" t="s">
        <v>71</v>
      </c>
      <c r="E206" s="164" t="s">
        <v>72</v>
      </c>
      <c r="F206" s="98" t="s">
        <v>73</v>
      </c>
      <c r="G206" s="164" t="s">
        <v>74</v>
      </c>
      <c r="H206" s="97" t="s">
        <v>114</v>
      </c>
    </row>
    <row r="207" spans="2:8" ht="16.5" thickTop="1" thickBot="1" x14ac:dyDescent="0.3">
      <c r="B207" s="99" t="s">
        <v>107</v>
      </c>
      <c r="C207" s="101"/>
      <c r="D207" s="167"/>
      <c r="E207" s="164"/>
      <c r="F207" s="170"/>
      <c r="G207" s="162"/>
      <c r="H207" s="171"/>
    </row>
    <row r="208" spans="2:8" ht="15.75" thickBot="1" x14ac:dyDescent="0.3">
      <c r="B208" s="99" t="s">
        <v>75</v>
      </c>
      <c r="C208" s="101"/>
      <c r="D208" s="168"/>
      <c r="E208" s="118"/>
      <c r="F208" s="171"/>
      <c r="G208" s="162"/>
      <c r="H208" s="171"/>
    </row>
    <row r="209" spans="2:8" ht="15.75" thickBot="1" x14ac:dyDescent="0.3">
      <c r="B209" s="99" t="s">
        <v>48</v>
      </c>
      <c r="C209" s="101"/>
      <c r="D209" s="168"/>
      <c r="E209" s="118"/>
      <c r="F209" s="171"/>
      <c r="G209" s="162"/>
      <c r="H209" s="171"/>
    </row>
    <row r="210" spans="2:8" ht="15.75" thickBot="1" x14ac:dyDescent="0.3">
      <c r="B210" s="99" t="s">
        <v>76</v>
      </c>
      <c r="C210" s="100"/>
      <c r="D210" s="169"/>
      <c r="E210" s="118"/>
      <c r="F210" s="171"/>
      <c r="G210" s="162"/>
      <c r="H210" s="171"/>
    </row>
    <row r="211" spans="2:8" ht="15.75" thickBot="1" x14ac:dyDescent="0.3">
      <c r="B211" s="99" t="s">
        <v>1</v>
      </c>
      <c r="C211" s="100"/>
      <c r="D211" s="169"/>
      <c r="E211" s="118"/>
      <c r="F211" s="171"/>
      <c r="G211" s="162"/>
      <c r="H211" s="171"/>
    </row>
    <row r="212" spans="2:8" ht="15.75" thickBot="1" x14ac:dyDescent="0.3">
      <c r="B212" s="99" t="s">
        <v>3</v>
      </c>
      <c r="C212" s="100"/>
      <c r="D212" s="169"/>
      <c r="E212" s="118"/>
      <c r="F212" s="171"/>
      <c r="G212" s="162"/>
      <c r="H212" s="171"/>
    </row>
    <row r="213" spans="2:8" ht="15.75" thickBot="1" x14ac:dyDescent="0.3">
      <c r="B213" s="99" t="s">
        <v>111</v>
      </c>
      <c r="C213" s="100"/>
      <c r="D213" s="169"/>
      <c r="E213" s="118"/>
      <c r="F213" s="171"/>
      <c r="G213" s="162"/>
      <c r="H213" s="171"/>
    </row>
    <row r="214" spans="2:8" ht="15.75" thickBot="1" x14ac:dyDescent="0.3">
      <c r="B214" s="99" t="s">
        <v>54</v>
      </c>
      <c r="C214" s="100"/>
      <c r="D214" s="169"/>
      <c r="E214" s="118"/>
      <c r="F214" s="171"/>
      <c r="G214" s="162"/>
      <c r="H214" s="171"/>
    </row>
    <row r="215" spans="2:8" ht="15.75" thickBot="1" x14ac:dyDescent="0.3">
      <c r="B215" s="99" t="s">
        <v>11</v>
      </c>
      <c r="C215" s="100"/>
      <c r="D215" s="169"/>
      <c r="E215" s="118"/>
      <c r="F215" s="171"/>
      <c r="G215" s="162"/>
      <c r="H215" s="171"/>
    </row>
    <row r="216" spans="2:8" ht="15.75" thickBot="1" x14ac:dyDescent="0.3">
      <c r="B216" s="99" t="s">
        <v>15</v>
      </c>
      <c r="C216" s="100"/>
      <c r="D216" s="169"/>
      <c r="E216" s="118"/>
      <c r="F216" s="171"/>
      <c r="G216" s="162"/>
      <c r="H216" s="171"/>
    </row>
    <row r="217" spans="2:8" ht="15.75" thickBot="1" x14ac:dyDescent="0.3">
      <c r="B217" s="99" t="s">
        <v>50</v>
      </c>
      <c r="C217" s="100"/>
      <c r="D217" s="169"/>
      <c r="E217" s="118"/>
      <c r="F217" s="171"/>
      <c r="G217" s="162"/>
      <c r="H217" s="171"/>
    </row>
    <row r="218" spans="2:8" ht="15.75" thickBot="1" x14ac:dyDescent="0.3">
      <c r="B218" s="99" t="s">
        <v>51</v>
      </c>
      <c r="C218" s="100"/>
      <c r="D218" s="169"/>
      <c r="E218" s="118"/>
      <c r="F218" s="171"/>
      <c r="G218" s="162"/>
      <c r="H218" s="171"/>
    </row>
    <row r="219" spans="2:8" ht="15.75" thickBot="1" x14ac:dyDescent="0.3">
      <c r="B219" s="99" t="s">
        <v>77</v>
      </c>
      <c r="C219" s="100"/>
      <c r="D219" s="169"/>
      <c r="E219" s="118"/>
      <c r="F219" s="171"/>
      <c r="G219" s="162"/>
      <c r="H219" s="171"/>
    </row>
    <row r="220" spans="2:8" ht="15.75" thickBot="1" x14ac:dyDescent="0.3">
      <c r="B220" s="99" t="s">
        <v>28</v>
      </c>
      <c r="C220" s="100"/>
      <c r="D220" s="169"/>
      <c r="E220" s="118"/>
      <c r="F220" s="171"/>
      <c r="G220" s="162"/>
      <c r="H220" s="171"/>
    </row>
    <row r="221" spans="2:8" ht="15.75" thickBot="1" x14ac:dyDescent="0.3">
      <c r="B221" s="99" t="s">
        <v>78</v>
      </c>
      <c r="C221" s="100"/>
      <c r="D221" s="169"/>
      <c r="E221" s="118"/>
      <c r="F221" s="171"/>
      <c r="G221" s="162"/>
      <c r="H221" s="171"/>
    </row>
  </sheetData>
  <pageMargins left="0.25" right="0.25" top="0.75" bottom="0.75" header="0.3" footer="0.3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C572-D080-444A-857D-F74E9D9B2589}">
  <dimension ref="B2:I23"/>
  <sheetViews>
    <sheetView zoomScale="80" zoomScaleNormal="80" workbookViewId="0">
      <selection activeCell="L29" sqref="L29"/>
    </sheetView>
  </sheetViews>
  <sheetFormatPr baseColWidth="10" defaultRowHeight="15" x14ac:dyDescent="0.25"/>
  <cols>
    <col min="1" max="1" width="11.5703125" customWidth="1"/>
    <col min="2" max="5" width="15.28515625" customWidth="1"/>
  </cols>
  <sheetData>
    <row r="2" spans="2:9" ht="15.75" thickBot="1" x14ac:dyDescent="0.3"/>
    <row r="3" spans="2:9" ht="24" customHeight="1" thickBot="1" x14ac:dyDescent="0.3">
      <c r="B3" s="280" t="s">
        <v>80</v>
      </c>
      <c r="C3" s="281"/>
      <c r="D3" s="281"/>
      <c r="E3" s="282"/>
    </row>
    <row r="4" spans="2:9" ht="15.75" thickBot="1" x14ac:dyDescent="0.3">
      <c r="B4" s="102" t="s">
        <v>81</v>
      </c>
      <c r="C4" s="103" t="s">
        <v>82</v>
      </c>
      <c r="D4" s="104"/>
      <c r="E4" s="103" t="s">
        <v>83</v>
      </c>
    </row>
    <row r="5" spans="2:9" ht="79.900000000000006" customHeight="1" thickBot="1" x14ac:dyDescent="0.3">
      <c r="B5" s="105"/>
      <c r="C5" s="106"/>
      <c r="D5" s="106"/>
      <c r="E5" s="106"/>
      <c r="G5" s="107"/>
    </row>
    <row r="6" spans="2:9" ht="23.25" thickBot="1" x14ac:dyDescent="0.3">
      <c r="B6" s="102" t="s">
        <v>84</v>
      </c>
      <c r="C6" s="103" t="s">
        <v>85</v>
      </c>
      <c r="D6" s="108" t="s">
        <v>86</v>
      </c>
      <c r="E6" s="103" t="s">
        <v>87</v>
      </c>
    </row>
    <row r="7" spans="2:9" ht="4.1500000000000004" customHeight="1" thickBot="1" x14ac:dyDescent="0.3">
      <c r="B7" s="109"/>
      <c r="C7" s="110"/>
      <c r="D7" s="110"/>
      <c r="E7" s="111"/>
    </row>
    <row r="8" spans="2:9" ht="25.5" customHeight="1" thickBot="1" x14ac:dyDescent="0.3">
      <c r="B8" s="280" t="s">
        <v>88</v>
      </c>
      <c r="C8" s="281"/>
      <c r="D8" s="281"/>
      <c r="E8" s="282"/>
    </row>
    <row r="9" spans="2:9" ht="15.75" thickBot="1" x14ac:dyDescent="0.3">
      <c r="B9" s="102" t="s">
        <v>89</v>
      </c>
      <c r="C9" s="104"/>
      <c r="D9" s="103" t="s">
        <v>90</v>
      </c>
      <c r="E9" s="103" t="s">
        <v>91</v>
      </c>
      <c r="F9" s="112"/>
    </row>
    <row r="10" spans="2:9" ht="79.900000000000006" customHeight="1" thickBot="1" x14ac:dyDescent="0.3">
      <c r="B10" s="113"/>
      <c r="C10" s="114"/>
      <c r="D10" s="114"/>
      <c r="E10" s="114"/>
    </row>
    <row r="11" spans="2:9" ht="35.65" customHeight="1" thickBot="1" x14ac:dyDescent="0.3">
      <c r="B11" s="102" t="s">
        <v>92</v>
      </c>
      <c r="C11" s="108" t="s">
        <v>93</v>
      </c>
      <c r="D11" s="103" t="s">
        <v>94</v>
      </c>
      <c r="E11" s="103" t="s">
        <v>95</v>
      </c>
    </row>
    <row r="12" spans="2:9" ht="4.1500000000000004" customHeight="1" thickBot="1" x14ac:dyDescent="0.3">
      <c r="B12" s="109"/>
      <c r="C12" s="110"/>
      <c r="D12" s="110"/>
      <c r="E12" s="111"/>
    </row>
    <row r="13" spans="2:9" ht="23.25" customHeight="1" thickBot="1" x14ac:dyDescent="0.3">
      <c r="B13" s="280" t="s">
        <v>80</v>
      </c>
      <c r="C13" s="281"/>
      <c r="D13" s="281"/>
      <c r="E13" s="282"/>
    </row>
    <row r="14" spans="2:9" ht="15.75" thickBot="1" x14ac:dyDescent="0.3">
      <c r="B14" s="102"/>
      <c r="C14" s="104"/>
      <c r="D14" s="103" t="s">
        <v>96</v>
      </c>
      <c r="E14" s="103"/>
      <c r="I14" t="s">
        <v>44</v>
      </c>
    </row>
    <row r="15" spans="2:9" ht="79.900000000000006" customHeight="1" thickBot="1" x14ac:dyDescent="0.3">
      <c r="B15" s="113"/>
      <c r="C15" s="114"/>
      <c r="D15" s="114"/>
      <c r="E15" s="114"/>
    </row>
    <row r="16" spans="2:9" x14ac:dyDescent="0.25">
      <c r="B16" s="283" t="s">
        <v>97</v>
      </c>
      <c r="C16" s="283" t="s">
        <v>98</v>
      </c>
      <c r="D16" s="283" t="s">
        <v>99</v>
      </c>
      <c r="E16" s="283" t="s">
        <v>100</v>
      </c>
    </row>
    <row r="17" spans="2:5" ht="15.75" thickBot="1" x14ac:dyDescent="0.3">
      <c r="B17" s="284"/>
      <c r="C17" s="284"/>
      <c r="D17" s="284"/>
      <c r="E17" s="284"/>
    </row>
    <row r="18" spans="2:5" ht="4.1500000000000004" customHeight="1" thickBot="1" x14ac:dyDescent="0.3">
      <c r="B18" s="115"/>
      <c r="C18" s="116"/>
      <c r="D18" s="116"/>
      <c r="E18" s="117"/>
    </row>
    <row r="19" spans="2:5" ht="25.5" customHeight="1" thickBot="1" x14ac:dyDescent="0.3">
      <c r="B19" s="280" t="s">
        <v>80</v>
      </c>
      <c r="C19" s="281"/>
      <c r="D19" s="281"/>
      <c r="E19" s="282"/>
    </row>
    <row r="20" spans="2:5" ht="15.75" thickBot="1" x14ac:dyDescent="0.3">
      <c r="B20" s="102"/>
      <c r="C20" s="104"/>
      <c r="D20" s="103"/>
      <c r="E20" s="103"/>
    </row>
    <row r="21" spans="2:5" ht="79.900000000000006" customHeight="1" thickBot="1" x14ac:dyDescent="0.3">
      <c r="B21" s="113"/>
      <c r="C21" s="114"/>
      <c r="D21" s="114"/>
      <c r="E21" s="114"/>
    </row>
    <row r="22" spans="2:5" ht="20.65" customHeight="1" x14ac:dyDescent="0.25">
      <c r="B22" s="283" t="s">
        <v>101</v>
      </c>
      <c r="C22" s="283" t="s">
        <v>102</v>
      </c>
      <c r="D22" s="283" t="s">
        <v>103</v>
      </c>
      <c r="E22" s="283" t="s">
        <v>104</v>
      </c>
    </row>
    <row r="23" spans="2:5" ht="15.75" thickBot="1" x14ac:dyDescent="0.3">
      <c r="B23" s="284"/>
      <c r="C23" s="284"/>
      <c r="D23" s="284"/>
      <c r="E23" s="284"/>
    </row>
  </sheetData>
  <mergeCells count="12">
    <mergeCell ref="B3:E3"/>
    <mergeCell ref="B8:E8"/>
    <mergeCell ref="B13:E13"/>
    <mergeCell ref="B16:B17"/>
    <mergeCell ref="C16:C17"/>
    <mergeCell ref="D16:D17"/>
    <mergeCell ref="E16:E17"/>
    <mergeCell ref="B19:E19"/>
    <mergeCell ref="B22:B23"/>
    <mergeCell ref="C22:C23"/>
    <mergeCell ref="D22:D23"/>
    <mergeCell ref="E22:E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Sommaire régions</vt:lpstr>
      <vt:lpstr>Stades phénologiques régionaux</vt:lpstr>
      <vt:lpstr>Stades phénologiques</vt:lpstr>
      <vt:lpstr>'Sommaire régions'!Print_Area</vt:lpstr>
      <vt:lpstr>'Sommaire régions'!Zone_d_impression</vt:lpstr>
      <vt:lpstr>'Stades phénologiques régionaux'!Zone_d_impression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(Sherbrooke)</cp:lastModifiedBy>
  <cp:lastPrinted>2019-09-11T13:04:04Z</cp:lastPrinted>
  <dcterms:created xsi:type="dcterms:W3CDTF">2016-05-10T17:20:26Z</dcterms:created>
  <dcterms:modified xsi:type="dcterms:W3CDTF">2022-12-07T19:30:24Z</dcterms:modified>
</cp:coreProperties>
</file>