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7D4" lockStructure="1"/>
  <bookViews>
    <workbookView xWindow="0" yWindow="0" windowWidth="28800" windowHeight="12435" firstSheet="1" activeTab="1"/>
  </bookViews>
  <sheets>
    <sheet name="Paramètrage impression" sheetId="20" r:id="rId1"/>
    <sheet name="Dépistage no 1" sheetId="2" r:id="rId2"/>
    <sheet name="Dépistage no 2" sheetId="16" r:id="rId3"/>
    <sheet name="Dépistage no 3" sheetId="17" r:id="rId4"/>
    <sheet name="Dépistage no 4" sheetId="18" r:id="rId5"/>
    <sheet name="Menus" sheetId="19" state="hidden" r:id="rId6"/>
  </sheets>
  <definedNames>
    <definedName name="_xlnm._FilterDatabase" localSheetId="5" hidden="1">Menus!$A$1:$B$1</definedName>
    <definedName name="Abitibi_Témiscamingue">Menus!$B$2:$B$85</definedName>
    <definedName name="Bas_Saint_Laurent">Menus!$B$86:$B$217</definedName>
    <definedName name="Capitale_Nationale">Menus!$B$218:$B$286</definedName>
    <definedName name="Centre_du_Québec">Menus!$B$287:$B$370</definedName>
    <definedName name="Chaudière_Appalaches">Menus!$B$371:$B$506</definedName>
    <definedName name="Couleur">Menus!$F$2:$F$6</definedName>
    <definedName name="Date">Menus!$H$2:$H$49</definedName>
    <definedName name="Estrie">Menus!$B$507:$B$596</definedName>
    <definedName name="Gaspésie_Îles_de_la_Madeleine">Menus!$B$597:$B$650</definedName>
    <definedName name="Laurentides">Menus!$B$651:$B$742</definedName>
    <definedName name="Mauricie">Menus!$B$743:$B$791</definedName>
    <definedName name="Montérégie_Est">Menus!$B$792:$B$890</definedName>
    <definedName name="Montérégie_Ouest">Menus!$B$891:$B$972</definedName>
    <definedName name="Montréal_Laval_Lanaudière">Menus!$B$973:$B$1060</definedName>
    <definedName name="Outaouais">Menus!$B$1061:$B$1136</definedName>
    <definedName name="Régions">Menus!$D$2:$D$15</definedName>
    <definedName name="Saguenay_Lac_Saint_Jean">Menus!$B$1137:$B$1196</definedName>
    <definedName name="Stade">Menus!$L$2:$L$24</definedName>
    <definedName name="Texture">Menus!$J$2:$J$9</definedName>
    <definedName name="Z_89393F6F_3D03_42F3_9161_181A5146F082_.wvu.FilterData" localSheetId="5" hidden="1">Menus!$A$1:$B$1</definedName>
    <definedName name="_xlnm.Print_Area" localSheetId="1">'Dépistage no 1'!$A$1:$AO$32</definedName>
    <definedName name="_xlnm.Print_Area" localSheetId="2">'Dépistage no 2'!$A$1:$AO$32</definedName>
    <definedName name="_xlnm.Print_Area" localSheetId="3">'Dépistage no 3'!$A$1:$AO$32</definedName>
    <definedName name="_xlnm.Print_Area" localSheetId="4">'Dépistage no 4'!$A$1:$AO$32</definedName>
  </definedNames>
  <calcPr calcId="179020"/>
</workbook>
</file>

<file path=xl/calcChain.xml><?xml version="1.0" encoding="utf-8"?>
<calcChain xmlns="http://schemas.openxmlformats.org/spreadsheetml/2006/main">
  <c r="A1" i="18" l="1"/>
  <c r="A1" i="17"/>
  <c r="A1" i="16"/>
  <c r="A1" i="2"/>
  <c r="AP15" i="16"/>
  <c r="Y8" i="16"/>
  <c r="Y7" i="2"/>
  <c r="I6" i="18"/>
  <c r="I6" i="17"/>
  <c r="I6" i="16"/>
  <c r="I4" i="18"/>
  <c r="I4" i="17"/>
  <c r="I4" i="16"/>
  <c r="Y7" i="16"/>
  <c r="Y7" i="17"/>
  <c r="Y7" i="18"/>
  <c r="AY24" i="18"/>
  <c r="AX24" i="18"/>
  <c r="AW24" i="18"/>
  <c r="AV24" i="18"/>
  <c r="AU24" i="18"/>
  <c r="AT24" i="18"/>
  <c r="AS24" i="18"/>
  <c r="AR24" i="18"/>
  <c r="AQ24" i="18"/>
  <c r="AP24" i="18"/>
  <c r="AY23" i="18"/>
  <c r="AX23" i="18"/>
  <c r="AW23" i="18"/>
  <c r="AV23" i="18"/>
  <c r="AU23" i="18"/>
  <c r="AT23" i="18"/>
  <c r="AS23" i="18"/>
  <c r="AR23" i="18"/>
  <c r="AQ23" i="18"/>
  <c r="AP23" i="18"/>
  <c r="AY22" i="18"/>
  <c r="AX22" i="18"/>
  <c r="AW22" i="18"/>
  <c r="AV22" i="18"/>
  <c r="AU22" i="18"/>
  <c r="AT22" i="18"/>
  <c r="AS22" i="18"/>
  <c r="AR22" i="18"/>
  <c r="AQ22" i="18"/>
  <c r="AP22" i="18"/>
  <c r="AY21" i="18"/>
  <c r="AX21" i="18"/>
  <c r="AW21" i="18"/>
  <c r="AV21" i="18"/>
  <c r="AU21" i="18"/>
  <c r="AT21" i="18"/>
  <c r="AS21" i="18"/>
  <c r="AR21" i="18"/>
  <c r="AQ21" i="18"/>
  <c r="AP21" i="18"/>
  <c r="AY20" i="18"/>
  <c r="AX20" i="18"/>
  <c r="AW20" i="18"/>
  <c r="AV20" i="18"/>
  <c r="AU20" i="18"/>
  <c r="AT20" i="18"/>
  <c r="AS20" i="18"/>
  <c r="AR20" i="18"/>
  <c r="AQ20" i="18"/>
  <c r="AP20" i="18"/>
  <c r="AY19" i="18"/>
  <c r="AX19" i="18"/>
  <c r="AW19" i="18"/>
  <c r="AV19" i="18"/>
  <c r="AU19" i="18"/>
  <c r="AT19" i="18"/>
  <c r="AS19" i="18"/>
  <c r="AR19" i="18"/>
  <c r="AQ19" i="18"/>
  <c r="AP19" i="18"/>
  <c r="AY18" i="18"/>
  <c r="AX18" i="18"/>
  <c r="AW18" i="18"/>
  <c r="AV18" i="18"/>
  <c r="AU18" i="18"/>
  <c r="AT18" i="18"/>
  <c r="AS18" i="18"/>
  <c r="AR18" i="18"/>
  <c r="AQ18" i="18"/>
  <c r="AP18" i="18"/>
  <c r="AY17" i="18"/>
  <c r="AX17" i="18"/>
  <c r="AW17" i="18"/>
  <c r="AV17" i="18"/>
  <c r="AU17" i="18"/>
  <c r="AT17" i="18"/>
  <c r="AS17" i="18"/>
  <c r="AR17" i="18"/>
  <c r="AQ17" i="18"/>
  <c r="AP17" i="18"/>
  <c r="AY16" i="18"/>
  <c r="AX16" i="18"/>
  <c r="AW16" i="18"/>
  <c r="AV16" i="18"/>
  <c r="AU16" i="18"/>
  <c r="AT16" i="18"/>
  <c r="AS16" i="18"/>
  <c r="AR16" i="18"/>
  <c r="AQ16" i="18"/>
  <c r="AP16" i="18"/>
  <c r="AY15" i="18"/>
  <c r="AX15" i="18"/>
  <c r="AW15" i="18"/>
  <c r="AV15" i="18"/>
  <c r="AU15" i="18"/>
  <c r="AT15" i="18"/>
  <c r="AS15" i="18"/>
  <c r="AR15" i="18"/>
  <c r="AQ15" i="18"/>
  <c r="AP15" i="18"/>
  <c r="I11" i="18"/>
  <c r="Y8" i="18"/>
  <c r="I9" i="18"/>
  <c r="I8" i="18"/>
  <c r="Y6" i="18"/>
  <c r="Y5" i="18"/>
  <c r="I5" i="18"/>
  <c r="I3" i="18"/>
  <c r="AY24" i="17"/>
  <c r="AX24" i="17"/>
  <c r="AW24" i="17"/>
  <c r="AV24" i="17"/>
  <c r="AU24" i="17"/>
  <c r="AT24" i="17"/>
  <c r="AS24" i="17"/>
  <c r="AR24" i="17"/>
  <c r="AQ24" i="17"/>
  <c r="AP24" i="17"/>
  <c r="AY23" i="17"/>
  <c r="AX23" i="17"/>
  <c r="AW23" i="17"/>
  <c r="AV23" i="17"/>
  <c r="AU23" i="17"/>
  <c r="AT23" i="17"/>
  <c r="AS23" i="17"/>
  <c r="AR23" i="17"/>
  <c r="AQ23" i="17"/>
  <c r="AP23" i="17"/>
  <c r="AY22" i="17"/>
  <c r="AX22" i="17"/>
  <c r="AW22" i="17"/>
  <c r="AV22" i="17"/>
  <c r="AU22" i="17"/>
  <c r="AT22" i="17"/>
  <c r="AS22" i="17"/>
  <c r="AR22" i="17"/>
  <c r="AQ22" i="17"/>
  <c r="AP22" i="17"/>
  <c r="AY21" i="17"/>
  <c r="AX21" i="17"/>
  <c r="AW21" i="17"/>
  <c r="AV21" i="17"/>
  <c r="AU21" i="17"/>
  <c r="AT21" i="17"/>
  <c r="AS21" i="17"/>
  <c r="AR21" i="17"/>
  <c r="AQ21" i="17"/>
  <c r="AP21" i="17"/>
  <c r="AY20" i="17"/>
  <c r="AX20" i="17"/>
  <c r="AW20" i="17"/>
  <c r="AV20" i="17"/>
  <c r="AU20" i="17"/>
  <c r="AT20" i="17"/>
  <c r="AS20" i="17"/>
  <c r="AR20" i="17"/>
  <c r="AQ20" i="17"/>
  <c r="AP20" i="17"/>
  <c r="AY19" i="17"/>
  <c r="AX19" i="17"/>
  <c r="AW19" i="17"/>
  <c r="AV19" i="17"/>
  <c r="AU19" i="17"/>
  <c r="AT19" i="17"/>
  <c r="AS19" i="17"/>
  <c r="AR19" i="17"/>
  <c r="AQ19" i="17"/>
  <c r="AP19" i="17"/>
  <c r="AY18" i="17"/>
  <c r="AX18" i="17"/>
  <c r="AW18" i="17"/>
  <c r="AV18" i="17"/>
  <c r="AU18" i="17"/>
  <c r="AT18" i="17"/>
  <c r="AS18" i="17"/>
  <c r="AR18" i="17"/>
  <c r="AQ18" i="17"/>
  <c r="AP18" i="17"/>
  <c r="AY17" i="17"/>
  <c r="AX17" i="17"/>
  <c r="AW17" i="17"/>
  <c r="AV17" i="17"/>
  <c r="AU17" i="17"/>
  <c r="AT17" i="17"/>
  <c r="AS17" i="17"/>
  <c r="AR17" i="17"/>
  <c r="AQ17" i="17"/>
  <c r="AP17" i="17"/>
  <c r="AY16" i="17"/>
  <c r="AX16" i="17"/>
  <c r="AW16" i="17"/>
  <c r="AV16" i="17"/>
  <c r="AU16" i="17"/>
  <c r="AT16" i="17"/>
  <c r="AS16" i="17"/>
  <c r="AR16" i="17"/>
  <c r="AQ16" i="17"/>
  <c r="AP16" i="17"/>
  <c r="AY15" i="17"/>
  <c r="AX15" i="17"/>
  <c r="AW15" i="17"/>
  <c r="AV15" i="17"/>
  <c r="AU15" i="17"/>
  <c r="AT15" i="17"/>
  <c r="AS15" i="17"/>
  <c r="AR15" i="17"/>
  <c r="AQ15" i="17"/>
  <c r="AP15" i="17"/>
  <c r="I11" i="17"/>
  <c r="Y8" i="17"/>
  <c r="I9" i="17"/>
  <c r="I8" i="17"/>
  <c r="Y6" i="17"/>
  <c r="Y5" i="17"/>
  <c r="I5" i="17"/>
  <c r="I3" i="17"/>
  <c r="AY24" i="2"/>
  <c r="AX24" i="2"/>
  <c r="AW24" i="2"/>
  <c r="AV24" i="2"/>
  <c r="AU24" i="2"/>
  <c r="AT24" i="2"/>
  <c r="AS24" i="2"/>
  <c r="AR24" i="2"/>
  <c r="AQ24" i="2"/>
  <c r="AP24" i="2"/>
  <c r="AY23" i="2"/>
  <c r="AX23" i="2"/>
  <c r="AW23" i="2"/>
  <c r="AV23" i="2"/>
  <c r="AU23" i="2"/>
  <c r="AT23" i="2"/>
  <c r="AS23" i="2"/>
  <c r="AR23" i="2"/>
  <c r="AQ23" i="2"/>
  <c r="AP23" i="2"/>
  <c r="AY22" i="2"/>
  <c r="AX22" i="2"/>
  <c r="AW22" i="2"/>
  <c r="AV22" i="2"/>
  <c r="AU22" i="2"/>
  <c r="AT22" i="2"/>
  <c r="AS22" i="2"/>
  <c r="AR22" i="2"/>
  <c r="AQ22" i="2"/>
  <c r="AP22" i="2"/>
  <c r="AY21" i="2"/>
  <c r="AX21" i="2"/>
  <c r="AW21" i="2"/>
  <c r="AV21" i="2"/>
  <c r="AU21" i="2"/>
  <c r="AT21" i="2"/>
  <c r="AS21" i="2"/>
  <c r="AR21" i="2"/>
  <c r="AQ21" i="2"/>
  <c r="AP21" i="2"/>
  <c r="AY20" i="2"/>
  <c r="AX20" i="2"/>
  <c r="AW20" i="2"/>
  <c r="AV20" i="2"/>
  <c r="AU20" i="2"/>
  <c r="AT20" i="2"/>
  <c r="AS20" i="2"/>
  <c r="AR20" i="2"/>
  <c r="AQ20" i="2"/>
  <c r="AP20" i="2"/>
  <c r="AY19" i="2"/>
  <c r="AX19" i="2"/>
  <c r="AW19" i="2"/>
  <c r="AV19" i="2"/>
  <c r="AU19" i="2"/>
  <c r="AT19" i="2"/>
  <c r="AS19" i="2"/>
  <c r="AR19" i="2"/>
  <c r="AQ19" i="2"/>
  <c r="AP19" i="2"/>
  <c r="AY18" i="2"/>
  <c r="AX18" i="2"/>
  <c r="AW18" i="2"/>
  <c r="AV18" i="2"/>
  <c r="AU18" i="2"/>
  <c r="AT18" i="2"/>
  <c r="AS18" i="2"/>
  <c r="AR18" i="2"/>
  <c r="AQ18" i="2"/>
  <c r="AP18" i="2"/>
  <c r="AY17" i="2"/>
  <c r="AX17" i="2"/>
  <c r="AW17" i="2"/>
  <c r="AV17" i="2"/>
  <c r="AU17" i="2"/>
  <c r="AT17" i="2"/>
  <c r="AS17" i="2"/>
  <c r="AR17" i="2"/>
  <c r="AQ17" i="2"/>
  <c r="AP17" i="2"/>
  <c r="AY16" i="2"/>
  <c r="AX16" i="2"/>
  <c r="AW16" i="2"/>
  <c r="AV16" i="2"/>
  <c r="AU16" i="2"/>
  <c r="AT16" i="2"/>
  <c r="AS16" i="2"/>
  <c r="AR16" i="2"/>
  <c r="AQ16" i="2"/>
  <c r="AP16" i="2"/>
  <c r="AY15" i="2"/>
  <c r="AX15" i="2"/>
  <c r="AW15" i="2"/>
  <c r="AV15" i="2"/>
  <c r="AU15" i="2"/>
  <c r="AT15" i="2"/>
  <c r="AS15" i="2"/>
  <c r="AR15" i="2"/>
  <c r="AQ15" i="2"/>
  <c r="AP15" i="2"/>
  <c r="Y9" i="2"/>
  <c r="AQ16" i="16"/>
  <c r="AR16" i="16"/>
  <c r="AS16" i="16"/>
  <c r="AT16" i="16"/>
  <c r="AU16" i="16"/>
  <c r="AV16" i="16"/>
  <c r="AW16" i="16"/>
  <c r="AX16" i="16"/>
  <c r="AY16" i="16"/>
  <c r="AQ17" i="16"/>
  <c r="AR17" i="16"/>
  <c r="AS17" i="16"/>
  <c r="AT17" i="16"/>
  <c r="AU17" i="16"/>
  <c r="AV17" i="16"/>
  <c r="AW17" i="16"/>
  <c r="AX17" i="16"/>
  <c r="AY17" i="16"/>
  <c r="AQ18" i="16"/>
  <c r="AR18" i="16"/>
  <c r="AS18" i="16"/>
  <c r="AT18" i="16"/>
  <c r="AU18" i="16"/>
  <c r="AV18" i="16"/>
  <c r="AW18" i="16"/>
  <c r="AX18" i="16"/>
  <c r="AY18" i="16"/>
  <c r="AQ19" i="16"/>
  <c r="AR19" i="16"/>
  <c r="AS19" i="16"/>
  <c r="AT19" i="16"/>
  <c r="AU19" i="16"/>
  <c r="AV19" i="16"/>
  <c r="AW19" i="16"/>
  <c r="AX19" i="16"/>
  <c r="AY19" i="16"/>
  <c r="AQ20" i="16"/>
  <c r="AR20" i="16"/>
  <c r="AS20" i="16"/>
  <c r="AT20" i="16"/>
  <c r="AU20" i="16"/>
  <c r="AV20" i="16"/>
  <c r="AW20" i="16"/>
  <c r="AX20" i="16"/>
  <c r="AY20" i="16"/>
  <c r="AQ21" i="16"/>
  <c r="AR21" i="16"/>
  <c r="AS21" i="16"/>
  <c r="AT21" i="16"/>
  <c r="AU21" i="16"/>
  <c r="AV21" i="16"/>
  <c r="AW21" i="16"/>
  <c r="AX21" i="16"/>
  <c r="AY21" i="16"/>
  <c r="AQ22" i="16"/>
  <c r="AR22" i="16"/>
  <c r="AS22" i="16"/>
  <c r="AT22" i="16"/>
  <c r="AU22" i="16"/>
  <c r="AV22" i="16"/>
  <c r="AW22" i="16"/>
  <c r="AX22" i="16"/>
  <c r="AY22" i="16"/>
  <c r="AQ23" i="16"/>
  <c r="AR23" i="16"/>
  <c r="AS23" i="16"/>
  <c r="AT23" i="16"/>
  <c r="AU23" i="16"/>
  <c r="AV23" i="16"/>
  <c r="AW23" i="16"/>
  <c r="AX23" i="16"/>
  <c r="AY23" i="16"/>
  <c r="AQ24" i="16"/>
  <c r="AR24" i="16"/>
  <c r="AS24" i="16"/>
  <c r="AT24" i="16"/>
  <c r="AU24" i="16"/>
  <c r="AV24" i="16"/>
  <c r="AW24" i="16"/>
  <c r="AX24" i="16"/>
  <c r="AY24" i="16"/>
  <c r="AY15" i="16"/>
  <c r="AX15" i="16"/>
  <c r="AW15" i="16"/>
  <c r="AV15" i="16"/>
  <c r="AU15" i="16"/>
  <c r="AT15" i="16"/>
  <c r="AS15" i="16"/>
  <c r="AR15" i="16"/>
  <c r="AQ15" i="16"/>
  <c r="AP16" i="16"/>
  <c r="AP17" i="16"/>
  <c r="AP18" i="16"/>
  <c r="AP19" i="16"/>
  <c r="AP20" i="16"/>
  <c r="AP21" i="16"/>
  <c r="AP22" i="16"/>
  <c r="AP23" i="16"/>
  <c r="AP24" i="16"/>
  <c r="I11" i="16"/>
  <c r="I9" i="16"/>
  <c r="I8" i="16"/>
  <c r="I5" i="16"/>
  <c r="I3" i="16"/>
  <c r="Y6" i="16"/>
  <c r="Y5" i="16"/>
  <c r="Y5" i="2"/>
  <c r="Y6" i="2"/>
  <c r="Y8" i="2"/>
  <c r="Y9" i="16"/>
  <c r="Y9" i="17"/>
  <c r="Y9" i="18"/>
</calcChain>
</file>

<file path=xl/sharedStrings.xml><?xml version="1.0" encoding="utf-8"?>
<sst xmlns="http://schemas.openxmlformats.org/spreadsheetml/2006/main" count="2833" uniqueCount="1256">
  <si>
    <t>Recommandations pour imprimer les feuilles de rentrée de données au champ</t>
  </si>
  <si>
    <t>Après avoircliqué sur Fichier → Imprimer (ou Ctrl+P), inscrire les paramètres suivants :</t>
  </si>
  <si>
    <t>Nom du dépisteur</t>
  </si>
  <si>
    <t>Région</t>
  </si>
  <si>
    <r>
      <t>Sommaire dépistage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1</t>
    </r>
  </si>
  <si>
    <t>Municipalité du champ</t>
  </si>
  <si>
    <t>Nb masses d'œuf</t>
  </si>
  <si>
    <t>Nom de la ferme</t>
  </si>
  <si>
    <t>Nb d'œufs / masse</t>
  </si>
  <si>
    <t>Date du dépistage</t>
  </si>
  <si>
    <t>Couleur masses</t>
  </si>
  <si>
    <t>Texture du sol</t>
  </si>
  <si>
    <t>Nb jeunes larves</t>
  </si>
  <si>
    <t>Nom de l'hybride</t>
  </si>
  <si>
    <t>Plants de maïs affectés</t>
  </si>
  <si>
    <t>Stade de la culture</t>
  </si>
  <si>
    <t>Site suivi dans le cadre du RAP (piégeage papillons)</t>
  </si>
  <si>
    <t>Plant</t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</si>
  <si>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1</t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</si>
  <si>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2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</si>
  <si>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3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</si>
  <si>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4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</si>
  <si>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5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</si>
  <si>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6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</si>
  <si>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7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</si>
  <si>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8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</si>
  <si>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9</t>
    </r>
    <r>
      <rPr>
        <sz val="11"/>
        <color theme="1"/>
        <rFont val="Calibri"/>
        <family val="2"/>
        <scheme val="minor"/>
      </rPr>
      <t/>
    </r>
  </si>
  <si>
    <r>
      <t>Station 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10</t>
    </r>
    <r>
      <rPr>
        <sz val="11"/>
        <color theme="1"/>
        <rFont val="Calibri"/>
        <family val="2"/>
        <scheme val="minor"/>
      </rPr>
      <t/>
    </r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</si>
  <si>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</si>
  <si>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</si>
  <si>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</si>
  <si>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</si>
  <si>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</si>
  <si>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</si>
  <si>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</si>
  <si>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</si>
  <si>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</si>
  <si>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</si>
  <si>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Nb de masses</t>
  </si>
  <si>
    <t>Nb d'œufs total</t>
  </si>
  <si>
    <t>Couleur</t>
  </si>
  <si>
    <t>Nb de jeunes larves</t>
  </si>
  <si>
    <t>Plants affectés</t>
  </si>
  <si>
    <t>Remarques</t>
  </si>
  <si>
    <r>
      <t>Sommaire dépistage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2</t>
    </r>
  </si>
  <si>
    <r>
      <t>Sommaire dépistage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3</t>
    </r>
  </si>
  <si>
    <r>
      <t>Sommaire dépistage n</t>
    </r>
    <r>
      <rPr>
        <b/>
        <vertAlign val="superscript"/>
        <sz val="12"/>
        <rFont val="Arial"/>
        <family val="2"/>
      </rPr>
      <t>o</t>
    </r>
    <r>
      <rPr>
        <b/>
        <sz val="12"/>
        <rFont val="Arial"/>
        <family val="2"/>
      </rPr>
      <t xml:space="preserve"> 4</t>
    </r>
  </si>
  <si>
    <t>Municipalité</t>
  </si>
  <si>
    <t>Régions</t>
  </si>
  <si>
    <t>Date</t>
  </si>
  <si>
    <t>Abitibi_Témiscamingue</t>
  </si>
  <si>
    <t>Amos</t>
  </si>
  <si>
    <t>Blanc</t>
  </si>
  <si>
    <t>Sable</t>
  </si>
  <si>
    <t>&lt;V7 (moins de 7 feuilles présentes avec une ligule visible)</t>
  </si>
  <si>
    <t>Angliers</t>
  </si>
  <si>
    <t>Bas_Saint_Laurent</t>
  </si>
  <si>
    <t>Crème</t>
  </si>
  <si>
    <t>Sable loameux</t>
  </si>
  <si>
    <t>V7 (7 feuilles présentes avec une ligule visible)</t>
  </si>
  <si>
    <t>Authier</t>
  </si>
  <si>
    <t>Capitale_Nationale</t>
  </si>
  <si>
    <t>Gris</t>
  </si>
  <si>
    <t>Loam sableux</t>
  </si>
  <si>
    <t>V8 (8 feuilles présentes avec une ligule visible)</t>
  </si>
  <si>
    <t>Authier-Nord</t>
  </si>
  <si>
    <t>Centre_du_Québec</t>
  </si>
  <si>
    <t>Mauve</t>
  </si>
  <si>
    <t>Loam</t>
  </si>
  <si>
    <t>V9 (9 feuilles présentes avec une ligule visible)</t>
  </si>
  <si>
    <t>Barraute</t>
  </si>
  <si>
    <t>Chaudière_Appalaches</t>
  </si>
  <si>
    <t>Mixte</t>
  </si>
  <si>
    <t>Loam Limoneux</t>
  </si>
  <si>
    <t>V10 (10 feuilles présentes avec une ligule visible)</t>
  </si>
  <si>
    <t>Béarn</t>
  </si>
  <si>
    <t>Estrie</t>
  </si>
  <si>
    <t>Loam argileux</t>
  </si>
  <si>
    <t>V11 (11 feuilles présentes avec une ligule visible)</t>
  </si>
  <si>
    <t>Belcourt</t>
  </si>
  <si>
    <t>Gaspésie_Îles_de_la_Madeleine</t>
  </si>
  <si>
    <t>Argileux</t>
  </si>
  <si>
    <t>V12 (12 feuilles présentes avec une ligule visible)</t>
  </si>
  <si>
    <t>Belleterre</t>
  </si>
  <si>
    <t>Laurentides</t>
  </si>
  <si>
    <t>Ne sait pas</t>
  </si>
  <si>
    <t>V13 (13 feuilles présentes avec une ligule visible)</t>
  </si>
  <si>
    <t>Berry</t>
  </si>
  <si>
    <t>Mauricie</t>
  </si>
  <si>
    <t>V14 (14 feuilles présentes avec une ligule visible)</t>
  </si>
  <si>
    <t>Champneuf</t>
  </si>
  <si>
    <t>Montérégie_Est</t>
  </si>
  <si>
    <t>VT1 (Panicule présente dans le verticille, mais non encore visible)</t>
  </si>
  <si>
    <t>Chazel</t>
  </si>
  <si>
    <t>Montérégie_Ouest</t>
  </si>
  <si>
    <t>VT2 (Panicule pointe à l’extérieur du verticille)</t>
  </si>
  <si>
    <t>Clermont</t>
  </si>
  <si>
    <t>Montréal_Laval_Lanaudière</t>
  </si>
  <si>
    <t>VT3 (Panicule complètement émergée)</t>
  </si>
  <si>
    <t>Clerval</t>
  </si>
  <si>
    <t>Outaouais</t>
  </si>
  <si>
    <t>VT4 (Panicule complètement émergée et branches déployéese)</t>
  </si>
  <si>
    <t>Duhamel-Ouest</t>
  </si>
  <si>
    <t>Saguenay_Lac_Saint_Jean</t>
  </si>
  <si>
    <t>R1.1 (Soies : apparition des premières soies à l’extrémité de l’épi)</t>
  </si>
  <si>
    <t>Duparquet</t>
  </si>
  <si>
    <t>R1.2 (Début du relâchement du pollen par la panicule)</t>
  </si>
  <si>
    <t>Dupuy</t>
  </si>
  <si>
    <t>R1.3 (Relâchement du pollen et anthères observables sur la panicule)</t>
  </si>
  <si>
    <t>Fugèreville</t>
  </si>
  <si>
    <t>R1.4 (50 % des anthères desséchées et tournant au brun)</t>
  </si>
  <si>
    <t>Gallichan</t>
  </si>
  <si>
    <t>R2 (Développement de grains blanchâtres sur l’épi. Les soies sont plutôt brunes et desséchées)</t>
  </si>
  <si>
    <t>Guérin</t>
  </si>
  <si>
    <t>R3 (Laiteux. Les grains sont généralement jaunes et contiennent un liquide laiteux.)</t>
  </si>
  <si>
    <t>Hunter's Point</t>
  </si>
  <si>
    <t>R4 (Pâteux. Le liquide dans les grains passe de laiteux à pâteux)</t>
  </si>
  <si>
    <t>Kebaowek</t>
  </si>
  <si>
    <t>R5 (Denté. Les grains sont généralement dentés à leur extrémité)</t>
  </si>
  <si>
    <t>Kipawa</t>
  </si>
  <si>
    <t>R6 (Maturité. Accumulation maximale de matière sèche. Formation d’un point noir à la base des grains.)</t>
  </si>
  <si>
    <t>Kitcisakik</t>
  </si>
  <si>
    <t>La Corne</t>
  </si>
  <si>
    <t>La Morandière</t>
  </si>
  <si>
    <t>La Motte</t>
  </si>
  <si>
    <t>La Reine</t>
  </si>
  <si>
    <t>La Sarre</t>
  </si>
  <si>
    <t>Lac-Chicobi</t>
  </si>
  <si>
    <t>Lac-Despinassy</t>
  </si>
  <si>
    <t>Lac-Duparquet</t>
  </si>
  <si>
    <t>Lac-Fouillac</t>
  </si>
  <si>
    <t>Lac-Granet</t>
  </si>
  <si>
    <t>Lac-Metei</t>
  </si>
  <si>
    <t>Lac-Simon</t>
  </si>
  <si>
    <t>Laforce</t>
  </si>
  <si>
    <t>Landrienne</t>
  </si>
  <si>
    <t>Laniel</t>
  </si>
  <si>
    <t>Latulipe-et-Gaboury</t>
  </si>
  <si>
    <t>Launay</t>
  </si>
  <si>
    <t>Laverlochère</t>
  </si>
  <si>
    <t>Les Lacs-du-Témiscamingue</t>
  </si>
  <si>
    <t>Lorrainville</t>
  </si>
  <si>
    <t>Macamic</t>
  </si>
  <si>
    <t>Malartic</t>
  </si>
  <si>
    <t>Matchi-Manitou</t>
  </si>
  <si>
    <t>Moffet</t>
  </si>
  <si>
    <t>Nédélec</t>
  </si>
  <si>
    <t>Normétal</t>
  </si>
  <si>
    <t>Notre-Dame-du-Nord</t>
  </si>
  <si>
    <t>Palmarolle</t>
  </si>
  <si>
    <t>Pikogan</t>
  </si>
  <si>
    <t>Poularies</t>
  </si>
  <si>
    <t>Preissac</t>
  </si>
  <si>
    <t>Rapide-Danseur</t>
  </si>
  <si>
    <t>Rémigny</t>
  </si>
  <si>
    <t>Réservoir-Dozois</t>
  </si>
  <si>
    <t>Rivière-Héva</t>
  </si>
  <si>
    <t>Rivière-Ojima</t>
  </si>
  <si>
    <t>Rochebaucourt</t>
  </si>
  <si>
    <t>Roquemaure</t>
  </si>
  <si>
    <t>Rouyn-Noranda</t>
  </si>
  <si>
    <t>Saint-Bruno-de-Guigues</t>
  </si>
  <si>
    <t>Saint-Dominique-du-Rosaire</t>
  </si>
  <si>
    <t>Saint-Édouard-de-Fabre</t>
  </si>
  <si>
    <t>Saint-Édouard-de-Fabre2</t>
  </si>
  <si>
    <t>Sainte-Germaine-Boulé</t>
  </si>
  <si>
    <t>Sainte-Gertrude-Manneville</t>
  </si>
  <si>
    <t>Sainte-Hélène-de-Mancebourg</t>
  </si>
  <si>
    <t>Saint-Eugène-de-Guigues</t>
  </si>
  <si>
    <t>Saint-Félix-de-Dalquier</t>
  </si>
  <si>
    <t>Saint-Lambert</t>
  </si>
  <si>
    <t>Saint-Marc-de-Figuery</t>
  </si>
  <si>
    <t>Saint-Mathieu-d'Harricana</t>
  </si>
  <si>
    <t>Senneterre</t>
  </si>
  <si>
    <t>Taschereau</t>
  </si>
  <si>
    <t>Témiscaming</t>
  </si>
  <si>
    <t>Timiskaming</t>
  </si>
  <si>
    <t>Trécesson</t>
  </si>
  <si>
    <t>Val-d'Or</t>
  </si>
  <si>
    <t>Val-Saint-Gilles</t>
  </si>
  <si>
    <t>Ville-Marie</t>
  </si>
  <si>
    <t>Winneway</t>
  </si>
  <si>
    <t>Albertville</t>
  </si>
  <si>
    <t>Amqui</t>
  </si>
  <si>
    <t>Auclair</t>
  </si>
  <si>
    <t>Baie-des-Sables</t>
  </si>
  <si>
    <t>Biencourt</t>
  </si>
  <si>
    <t>Cabano</t>
  </si>
  <si>
    <t>Cacouna</t>
  </si>
  <si>
    <t>Causapscal</t>
  </si>
  <si>
    <t>Dégelis</t>
  </si>
  <si>
    <t>Esprit-Saint</t>
  </si>
  <si>
    <t>Grand-Métis</t>
  </si>
  <si>
    <t>Grosses-Roches</t>
  </si>
  <si>
    <t>Kamouraska</t>
  </si>
  <si>
    <t>La Pocatière</t>
  </si>
  <si>
    <t>La Rédemption</t>
  </si>
  <si>
    <t>La Trinité-des-Monts</t>
  </si>
  <si>
    <t>Lac-à-la-Croix</t>
  </si>
  <si>
    <t>Lac-Alfred</t>
  </si>
  <si>
    <t>Lac-au-Saumon</t>
  </si>
  <si>
    <t>Lac-Boisbouscache</t>
  </si>
  <si>
    <t>Lac-Casault</t>
  </si>
  <si>
    <t>Lac-des-Aigles</t>
  </si>
  <si>
    <t>Lac-des-Eaux-Mortes</t>
  </si>
  <si>
    <t>Lac-Huron</t>
  </si>
  <si>
    <t>Lac-Matapédia</t>
  </si>
  <si>
    <t>Le Bic</t>
  </si>
  <si>
    <t>Lejeune</t>
  </si>
  <si>
    <t>Les Hauteurs</t>
  </si>
  <si>
    <t>Les Méchins</t>
  </si>
  <si>
    <t>L'Isle-Verte</t>
  </si>
  <si>
    <t>Matane</t>
  </si>
  <si>
    <t>Métis-sur-Mer</t>
  </si>
  <si>
    <t>Mont-Carmel</t>
  </si>
  <si>
    <t>Mont-Joli</t>
  </si>
  <si>
    <t>Notre-Dame-des-Neiges</t>
  </si>
  <si>
    <t>Notre-Dame-des-Sept-Douleurs</t>
  </si>
  <si>
    <t>Notre-Dame-du-Lac</t>
  </si>
  <si>
    <t>Notre-Dame-du-Portage</t>
  </si>
  <si>
    <t>Packington</t>
  </si>
  <si>
    <t>Padoue</t>
  </si>
  <si>
    <t>Petit-Lac-Sainte-Anne</t>
  </si>
  <si>
    <t>Picard</t>
  </si>
  <si>
    <t>Pohénégamook</t>
  </si>
  <si>
    <t>Price</t>
  </si>
  <si>
    <t>Rimouski</t>
  </si>
  <si>
    <t>Rivière-Bleue</t>
  </si>
  <si>
    <t>Rivière-Bonjour</t>
  </si>
  <si>
    <t>Rivière-du-Loup</t>
  </si>
  <si>
    <t>Rivière-Ouelle</t>
  </si>
  <si>
    <t>Rivière-Patapédia-Est</t>
  </si>
  <si>
    <t>Rivière-Vaseuse</t>
  </si>
  <si>
    <t>Routhierville</t>
  </si>
  <si>
    <t>Ruisseau-des-Mineurs</t>
  </si>
  <si>
    <t>Saint-Adelme</t>
  </si>
  <si>
    <t>Saint-Alexandre-de-Kamouraska</t>
  </si>
  <si>
    <t>Saint-Alexandre-des-Lacs</t>
  </si>
  <si>
    <t>Saint-Anaclet-de-Lessard</t>
  </si>
  <si>
    <t>Saint-André</t>
  </si>
  <si>
    <t>Saint-Antonin</t>
  </si>
  <si>
    <t>Saint-Arsène</t>
  </si>
  <si>
    <t>Saint-Athanase</t>
  </si>
  <si>
    <t>Saint-Bruno-de-Kamouraska</t>
  </si>
  <si>
    <t>Saint-Charles-Garnier</t>
  </si>
  <si>
    <t>Saint-Clément</t>
  </si>
  <si>
    <t>Saint-Cléophas</t>
  </si>
  <si>
    <t>Saint-Cyprien</t>
  </si>
  <si>
    <t>Saint-Damase</t>
  </si>
  <si>
    <t>Saint-Denis</t>
  </si>
  <si>
    <t>Saint-Donat</t>
  </si>
  <si>
    <t>Sainte-Angèle-de-Mérici</t>
  </si>
  <si>
    <t>Sainte-Anne-de-la-Pocatière</t>
  </si>
  <si>
    <t>Sainte-Félicité</t>
  </si>
  <si>
    <t>Sainte-Flavie</t>
  </si>
  <si>
    <t>Sainte-Florence</t>
  </si>
  <si>
    <t>Sainte-Françoise</t>
  </si>
  <si>
    <t>Sainte-Hélène</t>
  </si>
  <si>
    <t>Sainte-Irène</t>
  </si>
  <si>
    <t>Sainte-Jeanne-d'Arc</t>
  </si>
  <si>
    <t>Saint-Éloi</t>
  </si>
  <si>
    <t>Sainte-Luce</t>
  </si>
  <si>
    <t>Saint-Elzéar-de-Témiscouata</t>
  </si>
  <si>
    <t>Sainte-Marguerite</t>
  </si>
  <si>
    <t>Sainte-Paule</t>
  </si>
  <si>
    <t>Saint-Épiphane</t>
  </si>
  <si>
    <t>Sainte-Rita</t>
  </si>
  <si>
    <t>Saint-Eugène-de-Ladrière</t>
  </si>
  <si>
    <t>Saint-Eusèbe</t>
  </si>
  <si>
    <t>Saint-Fabien</t>
  </si>
  <si>
    <t>Saint-François-Xavier-de-Viger</t>
  </si>
  <si>
    <t>Saint-Gabriel-de-Rimouski</t>
  </si>
  <si>
    <t>Saint-Gabriel-Lalemant</t>
  </si>
  <si>
    <t>Saint-Germain</t>
  </si>
  <si>
    <t>Saint-Guy</t>
  </si>
  <si>
    <t>Saint-Honoré-de-Témiscouata</t>
  </si>
  <si>
    <t>Saint-Hubert-de-Rivière-du-Loup</t>
  </si>
  <si>
    <t>Saint-Jean-de-Cherbourg</t>
  </si>
  <si>
    <t>Saint-Jean-de-Dieu</t>
  </si>
  <si>
    <t>Saint-Jean-de-la-Lande</t>
  </si>
  <si>
    <t>Saint-Joseph-de-Kamouraska</t>
  </si>
  <si>
    <t>Saint-Joseph-de-Lepage</t>
  </si>
  <si>
    <t>Saint-Juste-du-Lac</t>
  </si>
  <si>
    <t>Saint-Léandre</t>
  </si>
  <si>
    <t>Saint-Léon-le-Grand</t>
  </si>
  <si>
    <t>Saint-Louis-du-Ha! Ha!</t>
  </si>
  <si>
    <t>Saint-Marc-du-Lac-Long</t>
  </si>
  <si>
    <t>Saint-Marcellin</t>
  </si>
  <si>
    <t>Saint-Mathieu-de-Rioux</t>
  </si>
  <si>
    <t>Saint-Médard</t>
  </si>
  <si>
    <t>Saint-Michel-du-Squatec</t>
  </si>
  <si>
    <t>Saint-Modeste</t>
  </si>
  <si>
    <t>Saint-Moïse</t>
  </si>
  <si>
    <t>Saint-Narcisse-de-Rimouski</t>
  </si>
  <si>
    <t>Saint-Noël</t>
  </si>
  <si>
    <t>Saint-Octave-de-Métis</t>
  </si>
  <si>
    <t>Saint-Onésime-d'Ixworth</t>
  </si>
  <si>
    <t>Saint-Pacôme</t>
  </si>
  <si>
    <t>Saint-Pascal</t>
  </si>
  <si>
    <t>Saint-Paul-de-la-Croix</t>
  </si>
  <si>
    <t>Saint-Philippe-de-Néri</t>
  </si>
  <si>
    <t>Saint-Pierre-de-Lamy</t>
  </si>
  <si>
    <t>Saint-René-de-Matane</t>
  </si>
  <si>
    <t>Saint-Simon</t>
  </si>
  <si>
    <t>Saint-Tharcisius</t>
  </si>
  <si>
    <t>Saint-Ulric</t>
  </si>
  <si>
    <t>Saint-Valérien</t>
  </si>
  <si>
    <t>Saint-Vianney</t>
  </si>
  <si>
    <t>Saint-Zénon-du-Lac-Humqui</t>
  </si>
  <si>
    <t>Sayabec</t>
  </si>
  <si>
    <t>Témiscouata-sur-le-Lac</t>
  </si>
  <si>
    <t>Trois-Pistoles</t>
  </si>
  <si>
    <t>Val-Brillant</t>
  </si>
  <si>
    <t>Whitworth</t>
  </si>
  <si>
    <t>Baie-Sainte-Catherine</t>
  </si>
  <si>
    <t>Baie-Saint-Paul</t>
  </si>
  <si>
    <t>Beaupré</t>
  </si>
  <si>
    <t>Boischatel</t>
  </si>
  <si>
    <t>Cap-Santé</t>
  </si>
  <si>
    <t>Château-Richer</t>
  </si>
  <si>
    <t>Deschambault-Grondines</t>
  </si>
  <si>
    <t>Donnacona</t>
  </si>
  <si>
    <t>Fossambault-sur-le-Lac</t>
  </si>
  <si>
    <t>La Malbaie</t>
  </si>
  <si>
    <t>Lac-Beauport</t>
  </si>
  <si>
    <t>Lac-Blanc</t>
  </si>
  <si>
    <t>Lac-Croche</t>
  </si>
  <si>
    <t>Lac-Delage</t>
  </si>
  <si>
    <t>Lac-Jacques-Cartier</t>
  </si>
  <si>
    <t>Lac-Lapeyrère</t>
  </si>
  <si>
    <t>Lac-Pikauba</t>
  </si>
  <si>
    <t>Lac-Saint-Joseph</t>
  </si>
  <si>
    <t>Lac-Sergent</t>
  </si>
  <si>
    <t>L'Ancienne-Lorette</t>
  </si>
  <si>
    <t>L'Ange-Gardien</t>
  </si>
  <si>
    <t>Les Éboulements</t>
  </si>
  <si>
    <t>Linton</t>
  </si>
  <si>
    <t>L'Isle-aux-Coudres</t>
  </si>
  <si>
    <t>Mont-Élie</t>
  </si>
  <si>
    <t>Neuville</t>
  </si>
  <si>
    <t>Notre-Dame-des-Anges</t>
  </si>
  <si>
    <t>Notre-Dame-des-Monts</t>
  </si>
  <si>
    <t>Petite-Rivière-Saint-François</t>
  </si>
  <si>
    <t>Pont-Rouge</t>
  </si>
  <si>
    <t>Portneuf</t>
  </si>
  <si>
    <t>Québec</t>
  </si>
  <si>
    <t>Rivière-à-Pierre</t>
  </si>
  <si>
    <t>Sagard</t>
  </si>
  <si>
    <t>Saint-Aimé-des-Lacs</t>
  </si>
  <si>
    <t>Saint-Alban</t>
  </si>
  <si>
    <t>Saint-Augustin-de-Desmaures</t>
  </si>
  <si>
    <t>Saint-Basile</t>
  </si>
  <si>
    <t>Saint-Casimir</t>
  </si>
  <si>
    <t>Sainte-Anne-de-Beaupré</t>
  </si>
  <si>
    <t>Sainte-Brigitte-de-Laval</t>
  </si>
  <si>
    <t>Sainte-Catherine-de-la-Jacques-Cartier</t>
  </si>
  <si>
    <t>Sainte-Christine-d'Auvergne</t>
  </si>
  <si>
    <t>Sainte-Famille</t>
  </si>
  <si>
    <t>Sainte-Pétronille</t>
  </si>
  <si>
    <t>Saint-Ferréol-les-Neiges</t>
  </si>
  <si>
    <t>Saint-François-de-l'Île-d'Orléans</t>
  </si>
  <si>
    <t>Saint-Gabriel-de-Valcartier</t>
  </si>
  <si>
    <t>Saint-Gilbert</t>
  </si>
  <si>
    <t>Saint-Hilarion</t>
  </si>
  <si>
    <t>Saint-Irénée</t>
  </si>
  <si>
    <t>Saint-Jean-de-l'Île-d'Orléans</t>
  </si>
  <si>
    <t>Saint-Joachim</t>
  </si>
  <si>
    <t>Saint-Laurent-de-l'Île-d'Orléans</t>
  </si>
  <si>
    <t>Saint-Léonard-de-Portneuf</t>
  </si>
  <si>
    <t>Saint-Louis-de-Gonzague-du-Cap-Tourmente</t>
  </si>
  <si>
    <t>Saint-Marc-des-Carrières</t>
  </si>
  <si>
    <t>Saint-Pierre-de-l'Île-d'Orléans</t>
  </si>
  <si>
    <t>Saint-Raymond</t>
  </si>
  <si>
    <t>Saint-Siméon</t>
  </si>
  <si>
    <t>Saint-Thuribe</t>
  </si>
  <si>
    <t>Saint-Tite-des-Caps</t>
  </si>
  <si>
    <t>Saint-Ubalde</t>
  </si>
  <si>
    <t>Saint-Urbain</t>
  </si>
  <si>
    <t>Sault-au-Cochon</t>
  </si>
  <si>
    <t>Shannon</t>
  </si>
  <si>
    <t>Stoneham-et-Tewkesbury</t>
  </si>
  <si>
    <t>Wendake</t>
  </si>
  <si>
    <t>Aston-Jonction</t>
  </si>
  <si>
    <t>Baie-du-Febvre</t>
  </si>
  <si>
    <t>Bécancour</t>
  </si>
  <si>
    <t>Chesterville</t>
  </si>
  <si>
    <t>Daveluyville</t>
  </si>
  <si>
    <t>Deschaillons-sur-Saint-Laurent</t>
  </si>
  <si>
    <t>Drummondville</t>
  </si>
  <si>
    <t>Durham-Sud</t>
  </si>
  <si>
    <t>Fortierville</t>
  </si>
  <si>
    <t>Grand-Saint-Esprit</t>
  </si>
  <si>
    <t>Ham-Nord</t>
  </si>
  <si>
    <t>Inverness</t>
  </si>
  <si>
    <t>Kingsey Falls</t>
  </si>
  <si>
    <t>La Visitation-de-Yamaska</t>
  </si>
  <si>
    <t>Laurierville</t>
  </si>
  <si>
    <t>L'Avenir</t>
  </si>
  <si>
    <t>Lefebvre</t>
  </si>
  <si>
    <t>Lemieux</t>
  </si>
  <si>
    <t>Lyster</t>
  </si>
  <si>
    <t>Maddington</t>
  </si>
  <si>
    <t>Manseau</t>
  </si>
  <si>
    <t>Nicolet</t>
  </si>
  <si>
    <t>Nicolet-Sud</t>
  </si>
  <si>
    <t>Norbertville</t>
  </si>
  <si>
    <t>Notre-Dame-de-Ham</t>
  </si>
  <si>
    <t>Notre-Dame-de-Lourdes</t>
  </si>
  <si>
    <t>Notre-Dame-du-Bon-Conseil</t>
  </si>
  <si>
    <t>Odanak</t>
  </si>
  <si>
    <t>Parisville</t>
  </si>
  <si>
    <t>Pierreville</t>
  </si>
  <si>
    <t>Plessisville</t>
  </si>
  <si>
    <t>Princeville</t>
  </si>
  <si>
    <t>Saint-Albert</t>
  </si>
  <si>
    <t>Saint-Bonaventure</t>
  </si>
  <si>
    <t>Saint-Célestin</t>
  </si>
  <si>
    <t>Saint-Christophe-d'Arthabaska</t>
  </si>
  <si>
    <t>Saint-Cyrille-de-Wendover</t>
  </si>
  <si>
    <t>Sainte-Anne-du-Sault</t>
  </si>
  <si>
    <t>Sainte-Brigitte-des-Saults</t>
  </si>
  <si>
    <t>Sainte-Cécile-de-Lévrard</t>
  </si>
  <si>
    <t>Sainte-Clotilde-de-Horton</t>
  </si>
  <si>
    <t>Saint-Edmond-de-Grantham</t>
  </si>
  <si>
    <t>Sainte-Élizabeth-de-Warwick</t>
  </si>
  <si>
    <t>Sainte-Eulalie</t>
  </si>
  <si>
    <t>Sainte-Hélène-de-Chester</t>
  </si>
  <si>
    <t>Saint-Elphège</t>
  </si>
  <si>
    <t>Sainte-Marie-de-Blandford</t>
  </si>
  <si>
    <t>Sainte-Monique</t>
  </si>
  <si>
    <t>Sainte-Perpétue</t>
  </si>
  <si>
    <t>Sainte-Séraphine</t>
  </si>
  <si>
    <t>Sainte-Sophie-de-Lévrard</t>
  </si>
  <si>
    <t>Sainte-Sophie-d'Halifax</t>
  </si>
  <si>
    <t>Saint-Eugène</t>
  </si>
  <si>
    <t>Saint-Félix-de-Kingsey</t>
  </si>
  <si>
    <t>Saint-Ferdinand</t>
  </si>
  <si>
    <t>Saint-François-du-Lac</t>
  </si>
  <si>
    <t>Saint-Germain-de-Grantham</t>
  </si>
  <si>
    <t>Saint-Guillaume</t>
  </si>
  <si>
    <t>Saint-Léonard-d'Aston</t>
  </si>
  <si>
    <t>Saint-Louis-de-Blandford</t>
  </si>
  <si>
    <t>Saint-Lucien</t>
  </si>
  <si>
    <t>Saint-Majorique-de-Grantham</t>
  </si>
  <si>
    <t>Saint-Norbert-d'Arthabaska</t>
  </si>
  <si>
    <t>Saint-Pie-de-Guire</t>
  </si>
  <si>
    <t>Saint-Pierre-Baptiste</t>
  </si>
  <si>
    <t>Saint-Pierre-les-Becquets</t>
  </si>
  <si>
    <t>Saint-Rémi-de-Tingwick</t>
  </si>
  <si>
    <t>Saint-Rosaire</t>
  </si>
  <si>
    <t>Saint-Samuel</t>
  </si>
  <si>
    <t>Saints-Martyrs-Canadiens</t>
  </si>
  <si>
    <t>Saint-Sylvère</t>
  </si>
  <si>
    <t>Saint-Valère</t>
  </si>
  <si>
    <t>Saint-Wenceslas</t>
  </si>
  <si>
    <t>Saint-Zéphirin-de-Courval</t>
  </si>
  <si>
    <t>Tingwick</t>
  </si>
  <si>
    <t>Victoriaville</t>
  </si>
  <si>
    <t>Villeroy</t>
  </si>
  <si>
    <t>Warwick</t>
  </si>
  <si>
    <t>Wickham</t>
  </si>
  <si>
    <t>Wôlinak</t>
  </si>
  <si>
    <t>Adstock</t>
  </si>
  <si>
    <t>Armagh</t>
  </si>
  <si>
    <t>Beauceville</t>
  </si>
  <si>
    <t>Beaulac-Garthby</t>
  </si>
  <si>
    <t>Beaumont</t>
  </si>
  <si>
    <t>Berthier-sur-Mer</t>
  </si>
  <si>
    <t>Cap-Saint-Ignace</t>
  </si>
  <si>
    <t>Disraeli</t>
  </si>
  <si>
    <t>Dosquet</t>
  </si>
  <si>
    <t>East Broughton</t>
  </si>
  <si>
    <t>Frampton</t>
  </si>
  <si>
    <t>Honfleur</t>
  </si>
  <si>
    <t>Irlande</t>
  </si>
  <si>
    <t>Kinnear's Mills</t>
  </si>
  <si>
    <t>La Durantaye</t>
  </si>
  <si>
    <t>La Guadeloupe</t>
  </si>
  <si>
    <t>Lac-Etchemin</t>
  </si>
  <si>
    <t>Lac-Frontière</t>
  </si>
  <si>
    <t>Lac-Poulin</t>
  </si>
  <si>
    <t>Laurier-Station</t>
  </si>
  <si>
    <t>Leclercville</t>
  </si>
  <si>
    <t>Lévis</t>
  </si>
  <si>
    <t>L'Islet</t>
  </si>
  <si>
    <t>Lotbinière</t>
  </si>
  <si>
    <t>Montmagny</t>
  </si>
  <si>
    <t>Notre-Dame-Auxiliatrice-de-Buckland</t>
  </si>
  <si>
    <t>Notre-Dame-des-Pins</t>
  </si>
  <si>
    <t>Notre-Dame-du-Rosaire</t>
  </si>
  <si>
    <t>Notre-Dame-du-Sacré-Coeur-d'Issoudun</t>
  </si>
  <si>
    <t>Sacré-Coeur-de-Jésus</t>
  </si>
  <si>
    <t>Saint-Adalbert</t>
  </si>
  <si>
    <t>Saint-Adrien-d'Irlande</t>
  </si>
  <si>
    <t>Saint-Agapit</t>
  </si>
  <si>
    <t>Saint-Alfred</t>
  </si>
  <si>
    <t>Saint-Anselme</t>
  </si>
  <si>
    <t>Saint-Antoine-de-l'Isle-aux-Grues</t>
  </si>
  <si>
    <t>Saint-Antoine-de-Tilly</t>
  </si>
  <si>
    <t>Saint-Apollinaire</t>
  </si>
  <si>
    <t>Saint-Aubert</t>
  </si>
  <si>
    <t>Saint-Benjamin</t>
  </si>
  <si>
    <t>Saint-Benoît-Labre</t>
  </si>
  <si>
    <t>Saint-Bernard</t>
  </si>
  <si>
    <t>Saint-Camille-de-Lellis</t>
  </si>
  <si>
    <t>Saint-Charles-de-Bellechasse</t>
  </si>
  <si>
    <t>Saint-Côme - Linière</t>
  </si>
  <si>
    <t>Saint-Cyrille-de-Lessard</t>
  </si>
  <si>
    <t>Saint-Damase-de-L'Islet</t>
  </si>
  <si>
    <t>Saint-Damien-de-Buckland</t>
  </si>
  <si>
    <t>Sainte-Agathe-de-Lotbinière</t>
  </si>
  <si>
    <t>Sainte-Apolline-de-Patton</t>
  </si>
  <si>
    <t>Sainte-Aurélie</t>
  </si>
  <si>
    <t>Sainte-Claire</t>
  </si>
  <si>
    <t>Sainte-Clotilde-de-Beauce</t>
  </si>
  <si>
    <t>Sainte-Croix</t>
  </si>
  <si>
    <t>Saint-Édouard-de-Lotbinière</t>
  </si>
  <si>
    <t>Sainte-Euphémie-sur-Rivière-du-Sud</t>
  </si>
  <si>
    <t>Sainte-Hénédine</t>
  </si>
  <si>
    <t>Sainte-Justine</t>
  </si>
  <si>
    <t>Sainte-Louise</t>
  </si>
  <si>
    <t>Sainte-Lucie-de-Beauregard</t>
  </si>
  <si>
    <t>Saint-Elzéar</t>
  </si>
  <si>
    <t>Sainte-Marie</t>
  </si>
  <si>
    <t>Saint-Éphrem-de-Beauce</t>
  </si>
  <si>
    <t>Sainte-Praxède</t>
  </si>
  <si>
    <t>Sainte-Rose-de-Watford</t>
  </si>
  <si>
    <t>Sainte-Sabine</t>
  </si>
  <si>
    <t>Saint-Évariste-de-Forsyth</t>
  </si>
  <si>
    <t>Saint-Fabien-de-Panet</t>
  </si>
  <si>
    <t>Saint-Flavien</t>
  </si>
  <si>
    <t>Saint-Fortunat</t>
  </si>
  <si>
    <t>Saint-François-de-la-Rivière-du-Sud</t>
  </si>
  <si>
    <t>Saint-Frédéric</t>
  </si>
  <si>
    <t>Saint-Gédéon-de-Beauce</t>
  </si>
  <si>
    <t>Saint-Georges</t>
  </si>
  <si>
    <t>Saint-Gervais</t>
  </si>
  <si>
    <t>Saint-Gilles</t>
  </si>
  <si>
    <t>Saint-Henri</t>
  </si>
  <si>
    <t>Saint-Hilaire-de-Dorset</t>
  </si>
  <si>
    <t>Saint-Honoré-de-Shenley</t>
  </si>
  <si>
    <t>Saint-Isidore</t>
  </si>
  <si>
    <t>Saint-Jacques-de-Leeds</t>
  </si>
  <si>
    <t>Saint-Jacques-le-Majeur-de-Wolfestown</t>
  </si>
  <si>
    <t>Saint-Janvier-de-Joly</t>
  </si>
  <si>
    <t>Saint-Jean-de-Brébeuf</t>
  </si>
  <si>
    <t>Saint-Jean-Port-Joli</t>
  </si>
  <si>
    <t>Saint-Joseph-de-Beauce</t>
  </si>
  <si>
    <t>Saint-Joseph-de-Coleraine</t>
  </si>
  <si>
    <t>Saint-Joseph-des-Érables</t>
  </si>
  <si>
    <t>Saint-Jules</t>
  </si>
  <si>
    <t>Saint-Julien</t>
  </si>
  <si>
    <t>Saint-Just-de-Bretenières</t>
  </si>
  <si>
    <t>Saint-Lambert-de-Lauzon</t>
  </si>
  <si>
    <t>Saint-Lazare-de-Bellechasse</t>
  </si>
  <si>
    <t>Saint-Léon-de-Standon</t>
  </si>
  <si>
    <t>Saint-Louis-de-Gonzague</t>
  </si>
  <si>
    <t>Saint-Luc-de-Bellechasse</t>
  </si>
  <si>
    <t>Saint-Magloire</t>
  </si>
  <si>
    <t>Saint-Malachie</t>
  </si>
  <si>
    <t>Saint-Marcel</t>
  </si>
  <si>
    <t>Saint-Martin</t>
  </si>
  <si>
    <t>Saint-Michel-de-Bellechasse</t>
  </si>
  <si>
    <t>Saint-Narcisse-de-Beaurivage</t>
  </si>
  <si>
    <t>Saint-Nazaire-de-Dorchester</t>
  </si>
  <si>
    <t>Saint-Nérée</t>
  </si>
  <si>
    <t>Saint-Odilon-de-Cranbourne</t>
  </si>
  <si>
    <t>Saint-Omer</t>
  </si>
  <si>
    <t>Saint-Pamphile</t>
  </si>
  <si>
    <t>Saint-Patrice-de-Beaurivage</t>
  </si>
  <si>
    <t>Saint-Paul-de-Montminy</t>
  </si>
  <si>
    <t>Saint-Philémon</t>
  </si>
  <si>
    <t>Saint-Philibert</t>
  </si>
  <si>
    <t>Saint-Pierre-de-Broughton</t>
  </si>
  <si>
    <t>Saint-Pierre-de-la-Rivière-du-Sud</t>
  </si>
  <si>
    <t>Saint-Prosper</t>
  </si>
  <si>
    <t>Saint-Raphaël</t>
  </si>
  <si>
    <t>Saint-René</t>
  </si>
  <si>
    <t>Saint-Roch-des-Aulnaies</t>
  </si>
  <si>
    <t>Saints-Anges</t>
  </si>
  <si>
    <t>Saint-Séverin</t>
  </si>
  <si>
    <t>Saint-Simon-les-Mines</t>
  </si>
  <si>
    <t>Saint-Sylvestre</t>
  </si>
  <si>
    <t>Saint-Théophile</t>
  </si>
  <si>
    <t>Saint-Vallier</t>
  </si>
  <si>
    <t>Saint-Victor</t>
  </si>
  <si>
    <t>Saint-Zacharie</t>
  </si>
  <si>
    <t>Scott</t>
  </si>
  <si>
    <t>Thetford Mines</t>
  </si>
  <si>
    <t>Tourville</t>
  </si>
  <si>
    <t>Tring-Jonction</t>
  </si>
  <si>
    <t>Val-Alain</t>
  </si>
  <si>
    <t>Vallée-Jonction</t>
  </si>
  <si>
    <t>Asbestos</t>
  </si>
  <si>
    <t>Ascot Corner</t>
  </si>
  <si>
    <t>Audet</t>
  </si>
  <si>
    <t>Austin</t>
  </si>
  <si>
    <t>Ayer's Cliff</t>
  </si>
  <si>
    <t>Barnston-Ouest</t>
  </si>
  <si>
    <t>Bolton-Est</t>
  </si>
  <si>
    <t>Bonsecours</t>
  </si>
  <si>
    <t>Bury</t>
  </si>
  <si>
    <t>Chartierville</t>
  </si>
  <si>
    <t>Cleveland</t>
  </si>
  <si>
    <t>Coaticook</t>
  </si>
  <si>
    <t>Compton</t>
  </si>
  <si>
    <t>Cookshire-Eaton</t>
  </si>
  <si>
    <t>Courcelles</t>
  </si>
  <si>
    <t>Danville</t>
  </si>
  <si>
    <t>Dixville</t>
  </si>
  <si>
    <t>Dudswell</t>
  </si>
  <si>
    <t>East Angus</t>
  </si>
  <si>
    <t>East Hereford</t>
  </si>
  <si>
    <t>Eastman</t>
  </si>
  <si>
    <t>Frontenac</t>
  </si>
  <si>
    <t>Hampden</t>
  </si>
  <si>
    <t>Hatley</t>
  </si>
  <si>
    <t>Kingsbury</t>
  </si>
  <si>
    <t>La Patrie</t>
  </si>
  <si>
    <t>Lac-Drolet</t>
  </si>
  <si>
    <t>Lac-Mégantic</t>
  </si>
  <si>
    <t>Lambton</t>
  </si>
  <si>
    <t>Lawrenceville</t>
  </si>
  <si>
    <t>Lennoxville</t>
  </si>
  <si>
    <t>Lingwick</t>
  </si>
  <si>
    <t>Magog</t>
  </si>
  <si>
    <t>Maricourt</t>
  </si>
  <si>
    <t>Marston</t>
  </si>
  <si>
    <t>Martinville</t>
  </si>
  <si>
    <t>Melbourne</t>
  </si>
  <si>
    <t>Milan</t>
  </si>
  <si>
    <t>Nantes</t>
  </si>
  <si>
    <t>Newport</t>
  </si>
  <si>
    <t>North Hatley</t>
  </si>
  <si>
    <t>Notre-Dame-des-Bois</t>
  </si>
  <si>
    <t>Ogden</t>
  </si>
  <si>
    <t>Orford</t>
  </si>
  <si>
    <t>Piopolis</t>
  </si>
  <si>
    <t>Potton</t>
  </si>
  <si>
    <t>Racine</t>
  </si>
  <si>
    <t>Richmond</t>
  </si>
  <si>
    <t>Saint-Adrien</t>
  </si>
  <si>
    <t>Saint-Augustin-de-Woburn</t>
  </si>
  <si>
    <t>Saint-Benoît-du-Lac</t>
  </si>
  <si>
    <t>Saint-Camille</t>
  </si>
  <si>
    <t>Saint-Claude</t>
  </si>
  <si>
    <t>Saint-Denis-de-Brompton</t>
  </si>
  <si>
    <t>Sainte-Anne-de-la-Rochelle</t>
  </si>
  <si>
    <t>Sainte-Catherine-de-Hatley</t>
  </si>
  <si>
    <t>Sainte-Cécile-de-Whitton</t>
  </si>
  <si>
    <t>Sainte-Edwidge-de-Clifton</t>
  </si>
  <si>
    <t>Saint-Étienne-de-Bolton</t>
  </si>
  <si>
    <t>Saint-François-Xavier-de-Brompton</t>
  </si>
  <si>
    <t>Saint-Georges-de-Windsor</t>
  </si>
  <si>
    <t>Saint-Herménégilde</t>
  </si>
  <si>
    <t>Saint-Isidore-de-Clifton</t>
  </si>
  <si>
    <t>Saint-Joseph-de-Ham-Sud</t>
  </si>
  <si>
    <t>Saint-Ludger</t>
  </si>
  <si>
    <t>Saint-Malo</t>
  </si>
  <si>
    <t>Saint-Robert-Bellarmin</t>
  </si>
  <si>
    <t>Saint-Romain</t>
  </si>
  <si>
    <t>Saint-Sébastien</t>
  </si>
  <si>
    <t>Saint-Venant-de-Paquette</t>
  </si>
  <si>
    <t>Scotstown</t>
  </si>
  <si>
    <t>Sherbrooke</t>
  </si>
  <si>
    <t>Stanstead</t>
  </si>
  <si>
    <t>Stanstead-Est</t>
  </si>
  <si>
    <t>Stoke</t>
  </si>
  <si>
    <t>Stornoway</t>
  </si>
  <si>
    <t>Stratford</t>
  </si>
  <si>
    <t>Stukely-Sud</t>
  </si>
  <si>
    <t>Ulverton</t>
  </si>
  <si>
    <t>Valcourt</t>
  </si>
  <si>
    <t>Val-Joli</t>
  </si>
  <si>
    <t>Val-Racine</t>
  </si>
  <si>
    <t>Waterville</t>
  </si>
  <si>
    <t>Weedon</t>
  </si>
  <si>
    <t>Westbury</t>
  </si>
  <si>
    <t>Windsor</t>
  </si>
  <si>
    <t>Wotton</t>
  </si>
  <si>
    <t>Bonaventure</t>
  </si>
  <si>
    <t>Cap-Chat</t>
  </si>
  <si>
    <t>Caplan</t>
  </si>
  <si>
    <t>Carleton-sur-Mer</t>
  </si>
  <si>
    <t>Cascapédia - Saint-Jules</t>
  </si>
  <si>
    <t>Chandler</t>
  </si>
  <si>
    <t>Cloridorme</t>
  </si>
  <si>
    <t>Collines-du-Basque</t>
  </si>
  <si>
    <t>Coulée-des-Adolphe</t>
  </si>
  <si>
    <t>Escuminac</t>
  </si>
  <si>
    <t>Gaspé</t>
  </si>
  <si>
    <t>Gesgapegiag</t>
  </si>
  <si>
    <t>Grande-Rivière</t>
  </si>
  <si>
    <t>Grande-Vallée</t>
  </si>
  <si>
    <t>Grosse-Île</t>
  </si>
  <si>
    <t>Hope</t>
  </si>
  <si>
    <t>Hope Town</t>
  </si>
  <si>
    <t>La Martre</t>
  </si>
  <si>
    <t>L'Ascension-de-Patapédia</t>
  </si>
  <si>
    <t>Les Îles-de-la-Madeleine</t>
  </si>
  <si>
    <t>Listuguj</t>
  </si>
  <si>
    <t>Maria</t>
  </si>
  <si>
    <t>Marsoui</t>
  </si>
  <si>
    <t>Matapédia</t>
  </si>
  <si>
    <t>Mont-Albert</t>
  </si>
  <si>
    <t>Mont-Alexandre</t>
  </si>
  <si>
    <t>Mont-Saint-Pierre</t>
  </si>
  <si>
    <t>Murdochville</t>
  </si>
  <si>
    <t>New Carlisle</t>
  </si>
  <si>
    <t>New Richmond</t>
  </si>
  <si>
    <t>Nouvelle</t>
  </si>
  <si>
    <t>Paspébiac</t>
  </si>
  <si>
    <t>Percé</t>
  </si>
  <si>
    <t>Petite-Vallée</t>
  </si>
  <si>
    <t>Pointe-à-la-Croix</t>
  </si>
  <si>
    <t>Port-Daniel - Gascons</t>
  </si>
  <si>
    <t>Ristigouche-Partie-Sud-Est</t>
  </si>
  <si>
    <t>Rivière-à-Claude</t>
  </si>
  <si>
    <t>Rivière-Bonaventure</t>
  </si>
  <si>
    <t>Rivière-Nouvelle</t>
  </si>
  <si>
    <t>Rivière-Saint-Jean</t>
  </si>
  <si>
    <t>Ruisseau-Ferguson</t>
  </si>
  <si>
    <t>Saint-Alexis-de-Matapédia</t>
  </si>
  <si>
    <t>Saint-Alphonse</t>
  </si>
  <si>
    <t>Saint-André-de-Restigouche</t>
  </si>
  <si>
    <t>Sainte-Anne-des-Monts</t>
  </si>
  <si>
    <t>Sainte-Madeleine-de-la-Rivière-Madeleine</t>
  </si>
  <si>
    <t>Sainte-Thérèse-de-Gaspé</t>
  </si>
  <si>
    <t>Saint-François-d'Assise</t>
  </si>
  <si>
    <t>Saint-Godefroi</t>
  </si>
  <si>
    <t>Saint-Maxime-du-Mont-Louis</t>
  </si>
  <si>
    <t>Shigawake</t>
  </si>
  <si>
    <t>Amherst</t>
  </si>
  <si>
    <t>Arundel</t>
  </si>
  <si>
    <t>Baie-des-Chaloupes</t>
  </si>
  <si>
    <t>Barkmere</t>
  </si>
  <si>
    <t>Blainville</t>
  </si>
  <si>
    <t>Boisbriand</t>
  </si>
  <si>
    <t>Bois-des-Filion</t>
  </si>
  <si>
    <t>Brébeuf</t>
  </si>
  <si>
    <t>Brownsburg-Chatham</t>
  </si>
  <si>
    <t>Chute-Saint-Philippe</t>
  </si>
  <si>
    <t>Deux-Montagnes</t>
  </si>
  <si>
    <t>Doncaster</t>
  </si>
  <si>
    <t>Estérel</t>
  </si>
  <si>
    <t>Ferme-Neuve</t>
  </si>
  <si>
    <t>Gore</t>
  </si>
  <si>
    <t>Grenville</t>
  </si>
  <si>
    <t>Grenville-sur-la-Rouge</t>
  </si>
  <si>
    <t>Harrington</t>
  </si>
  <si>
    <t>Huberdeau</t>
  </si>
  <si>
    <t>Ivry-sur-le-Lac</t>
  </si>
  <si>
    <t>Kanesatake</t>
  </si>
  <si>
    <t>Kiamika</t>
  </si>
  <si>
    <t>La Conception</t>
  </si>
  <si>
    <t>La Macaza</t>
  </si>
  <si>
    <t>La Minerve</t>
  </si>
  <si>
    <t>Labelle</t>
  </si>
  <si>
    <t>Lac-Akonapwehikan</t>
  </si>
  <si>
    <t>Lac-Bazinet</t>
  </si>
  <si>
    <t>Lac-De La Bidière</t>
  </si>
  <si>
    <t>Lac-de-la-Maison-de-Pierre</t>
  </si>
  <si>
    <t>Lac-de-la-Pomme</t>
  </si>
  <si>
    <t>Lac-des-Écorces</t>
  </si>
  <si>
    <t>Lac-des-Seize-Îles</t>
  </si>
  <si>
    <t>Lac-Douaire</t>
  </si>
  <si>
    <t>Lac-du-Cerf</t>
  </si>
  <si>
    <t>Lac-Ernest</t>
  </si>
  <si>
    <t>Lachute</t>
  </si>
  <si>
    <t>Lac-Marguerite</t>
  </si>
  <si>
    <t>Lac-Oscar</t>
  </si>
  <si>
    <t>Lac-Saguay</t>
  </si>
  <si>
    <t>Lac-Saint-Paul</t>
  </si>
  <si>
    <t>Lac-Supérieur</t>
  </si>
  <si>
    <t>Lac-Tremblant-Nord</t>
  </si>
  <si>
    <t>Lac-Wagwabika</t>
  </si>
  <si>
    <t>Lantier</t>
  </si>
  <si>
    <t>L'Ascension</t>
  </si>
  <si>
    <t>Lorraine</t>
  </si>
  <si>
    <t>Mille-Isles</t>
  </si>
  <si>
    <t>Mirabel</t>
  </si>
  <si>
    <t>Montcalm</t>
  </si>
  <si>
    <t>Mont-Laurier</t>
  </si>
  <si>
    <t>Mont-Saint-Michel</t>
  </si>
  <si>
    <t>Mont-Tremblant</t>
  </si>
  <si>
    <t>Morin-Heights</t>
  </si>
  <si>
    <t>Nominingue</t>
  </si>
  <si>
    <t>Notre-Dame-de-Pontmain</t>
  </si>
  <si>
    <t>Notre-Dame-du-Laus</t>
  </si>
  <si>
    <t>Oka</t>
  </si>
  <si>
    <t>Piedmont</t>
  </si>
  <si>
    <t>Pointe-Calumet</t>
  </si>
  <si>
    <t>Prévost</t>
  </si>
  <si>
    <t>Rivière-Rouge</t>
  </si>
  <si>
    <t>Rosemère</t>
  </si>
  <si>
    <t>Saint-Adolphe-d'Howard</t>
  </si>
  <si>
    <t>Saint-Aimé-du-Lac-des-Îles</t>
  </si>
  <si>
    <t>Saint-André-d'Argenteuil</t>
  </si>
  <si>
    <t>Saint-Antoine</t>
  </si>
  <si>
    <t>Saint-Augustin</t>
  </si>
  <si>
    <t>Saint-Colomban</t>
  </si>
  <si>
    <t>Sainte-Adèle</t>
  </si>
  <si>
    <t>Sainte-Agathe-des-Monts</t>
  </si>
  <si>
    <t>Sainte-Anne-des-Lacs</t>
  </si>
  <si>
    <t>Sainte-Anne-des-Plaines</t>
  </si>
  <si>
    <t>Sainte-Anne-du-Lac</t>
  </si>
  <si>
    <t>Sainte-Lucie-des-Laurentides</t>
  </si>
  <si>
    <t>Sainte-Marguerite-du-Lac-Masson</t>
  </si>
  <si>
    <t>Sainte-Marthe-sur-le-Lac</t>
  </si>
  <si>
    <t>Sainte-Sophie</t>
  </si>
  <si>
    <t>Sainte-Thérèse</t>
  </si>
  <si>
    <t>Saint-Eustache</t>
  </si>
  <si>
    <t>Saint-Faustin - Lac-Carré</t>
  </si>
  <si>
    <t>Saint-Hermas</t>
  </si>
  <si>
    <t>Saint-Hippolyte</t>
  </si>
  <si>
    <t>Saint-Jérôme</t>
  </si>
  <si>
    <t>Saint-Joseph-du-Lac</t>
  </si>
  <si>
    <t>Saint-Placide</t>
  </si>
  <si>
    <t>Saint-Sauveur</t>
  </si>
  <si>
    <t>Val-David</t>
  </si>
  <si>
    <t>Val-des-Lacs</t>
  </si>
  <si>
    <t>Val-Morin</t>
  </si>
  <si>
    <t>Wentworth</t>
  </si>
  <si>
    <t>Wentworth-Nord</t>
  </si>
  <si>
    <t>Batiscan</t>
  </si>
  <si>
    <t>Champlain</t>
  </si>
  <si>
    <t>Charette</t>
  </si>
  <si>
    <t>Coucoucache</t>
  </si>
  <si>
    <t>Grandes-Piles</t>
  </si>
  <si>
    <t>Hérouxville</t>
  </si>
  <si>
    <t>La Bostonnais</t>
  </si>
  <si>
    <t>La Tuque</t>
  </si>
  <si>
    <t>Lac-aux-Sables</t>
  </si>
  <si>
    <t>Lac-Boulé</t>
  </si>
  <si>
    <t>Lac-Édouard</t>
  </si>
  <si>
    <t>Lac-Masketsi</t>
  </si>
  <si>
    <t>Lac-Normand</t>
  </si>
  <si>
    <t>Louiseville</t>
  </si>
  <si>
    <t>Maskinongé</t>
  </si>
  <si>
    <t>Notre-Dame-de-Montauban</t>
  </si>
  <si>
    <t>Notre-Dame-du-Mont-Carmel</t>
  </si>
  <si>
    <t>Obedjiwan</t>
  </si>
  <si>
    <t>Rivière-de-la-Savane</t>
  </si>
  <si>
    <t>Saint-Adelphe</t>
  </si>
  <si>
    <t>Saint-Alexis-des-Monts</t>
  </si>
  <si>
    <t>Saint-Barnabé</t>
  </si>
  <si>
    <t>Saint-Boniface</t>
  </si>
  <si>
    <t>Sainte-Angèle-de-Prémont</t>
  </si>
  <si>
    <t>Sainte-Anne-de-la-Pérade</t>
  </si>
  <si>
    <t>Saint-Édouard-de-Maskinongé</t>
  </si>
  <si>
    <t>Sainte-Geneviève-de-Batiscan</t>
  </si>
  <si>
    <t>Saint-Élie-de-Caxton</t>
  </si>
  <si>
    <t>Sainte-Thècle</t>
  </si>
  <si>
    <t>Saint-Étienne-des-Grès</t>
  </si>
  <si>
    <t>Sainte-Ursule</t>
  </si>
  <si>
    <t>Saint-Justin</t>
  </si>
  <si>
    <t>Saint-Luc-de-Vincennes</t>
  </si>
  <si>
    <t>Saint-Mathieu-du-Parc</t>
  </si>
  <si>
    <t>Saint-Maurice</t>
  </si>
  <si>
    <t>Saint-Narcisse</t>
  </si>
  <si>
    <t>Saint-Paulin</t>
  </si>
  <si>
    <t>Saint-Roch-de-Mékinac</t>
  </si>
  <si>
    <t>Saint-Sévère</t>
  </si>
  <si>
    <t>Saint-Stanislas</t>
  </si>
  <si>
    <t>Saint-Tite</t>
  </si>
  <si>
    <t>Shawinigan</t>
  </si>
  <si>
    <t>Trois-Rives</t>
  </si>
  <si>
    <t>Trois-Rivières</t>
  </si>
  <si>
    <t>Wemotaci</t>
  </si>
  <si>
    <t>Yamachiche</t>
  </si>
  <si>
    <t>Abercorn</t>
  </si>
  <si>
    <t>Acton Vale</t>
  </si>
  <si>
    <t>Ange-Gardien</t>
  </si>
  <si>
    <t>Bedford</t>
  </si>
  <si>
    <t>Beloeil</t>
  </si>
  <si>
    <t>Béthanie</t>
  </si>
  <si>
    <t>Bolton-Ouest</t>
  </si>
  <si>
    <t>Boucherville</t>
  </si>
  <si>
    <t>Brigham</t>
  </si>
  <si>
    <t>Brome</t>
  </si>
  <si>
    <t>Bromont</t>
  </si>
  <si>
    <t>Brossard</t>
  </si>
  <si>
    <t>Calixa-Lavallée</t>
  </si>
  <si>
    <t>Carignan</t>
  </si>
  <si>
    <t>Chambly</t>
  </si>
  <si>
    <t>Contrecoeur</t>
  </si>
  <si>
    <t>Cowansville</t>
  </si>
  <si>
    <t>Dunham</t>
  </si>
  <si>
    <t>East Farnham</t>
  </si>
  <si>
    <t>Farnham</t>
  </si>
  <si>
    <t>Frelighsburg</t>
  </si>
  <si>
    <t>Granby</t>
  </si>
  <si>
    <t>La Présentation</t>
  </si>
  <si>
    <t>Lac-Brome</t>
  </si>
  <si>
    <t>Longueuil</t>
  </si>
  <si>
    <t>Marieville</t>
  </si>
  <si>
    <t>Massueville</t>
  </si>
  <si>
    <t>McMasterville</t>
  </si>
  <si>
    <t>Mont-Saint-Hilaire</t>
  </si>
  <si>
    <t>Notre-Dame-de-Stanbridge</t>
  </si>
  <si>
    <t>Otterburn Park</t>
  </si>
  <si>
    <t>Richelieu</t>
  </si>
  <si>
    <t>Rougemont</t>
  </si>
  <si>
    <t>Roxton</t>
  </si>
  <si>
    <t>Roxton Falls</t>
  </si>
  <si>
    <t>Roxton Pond</t>
  </si>
  <si>
    <t>Saint-Aimé</t>
  </si>
  <si>
    <t>Saint-Amable</t>
  </si>
  <si>
    <t>Saint-Antoine-sur-Richelieu</t>
  </si>
  <si>
    <t>Saint-Armand</t>
  </si>
  <si>
    <t>Saint-Barnabé-Sud</t>
  </si>
  <si>
    <t>Saint-Basile-le-Grand</t>
  </si>
  <si>
    <t>Saint-Bernard-de-Michaudville</t>
  </si>
  <si>
    <t>Saint-Bruno-de-Montarville</t>
  </si>
  <si>
    <t>Saint-Césaire</t>
  </si>
  <si>
    <t>Saint-Charles-sur-Richelieu</t>
  </si>
  <si>
    <t>Saint-David</t>
  </si>
  <si>
    <t>Saint-Denis-sur-Richelieu</t>
  </si>
  <si>
    <t>Saint-Dominique</t>
  </si>
  <si>
    <t>Sainte-Angèle-de-Monnoir</t>
  </si>
  <si>
    <t>Sainte-Anne-de-Sorel</t>
  </si>
  <si>
    <t>Sainte-Cécile-de-Milton</t>
  </si>
  <si>
    <t>Sainte-Christine</t>
  </si>
  <si>
    <t>Sainte-Hélène-de-Bagot</t>
  </si>
  <si>
    <t>Sainte-Julie</t>
  </si>
  <si>
    <t>Sainte-Madeleine</t>
  </si>
  <si>
    <t>Sainte-Marie-Madeleine</t>
  </si>
  <si>
    <t>Sainte-Victoire-de-Sorel</t>
  </si>
  <si>
    <t>Saint-Gérard-Majella</t>
  </si>
  <si>
    <t>Saint-Hilaire</t>
  </si>
  <si>
    <t>Saint-Hugues</t>
  </si>
  <si>
    <t>Saint-Hyacinthe</t>
  </si>
  <si>
    <t>Saint-Ignace-de-Stanbridge</t>
  </si>
  <si>
    <t>Saint-Jean-Baptiste</t>
  </si>
  <si>
    <t>Saint-Joachim-de-Shefford</t>
  </si>
  <si>
    <t>Saint-Joseph-de-Sorel</t>
  </si>
  <si>
    <t>Saint-Jude</t>
  </si>
  <si>
    <t>Saint-Liboire</t>
  </si>
  <si>
    <t>Saint-Louis</t>
  </si>
  <si>
    <t>Saint-Marcel-de-Richelieu</t>
  </si>
  <si>
    <t>Saint-Marc-sur-Richelieu</t>
  </si>
  <si>
    <t>Saint-Mathias-sur-Richelieu</t>
  </si>
  <si>
    <t>Saint-Mathieu-de-Beloeil</t>
  </si>
  <si>
    <t>Saint-Nazaire-d'Acton</t>
  </si>
  <si>
    <t>Saint-Ours</t>
  </si>
  <si>
    <t>Saint-Paul-d'Abbotsford</t>
  </si>
  <si>
    <t>Saint-Pie</t>
  </si>
  <si>
    <t>Saint-Pierre-de-Véronne-à-Pike-River</t>
  </si>
  <si>
    <t>Saint-Robert</t>
  </si>
  <si>
    <t>Saint-Roch-de-Richelieu</t>
  </si>
  <si>
    <t>Saint-Théodore-d'Acton</t>
  </si>
  <si>
    <t>Saint-Valérien-de-Milton</t>
  </si>
  <si>
    <t>Shefford</t>
  </si>
  <si>
    <t>Sorel-Tracy</t>
  </si>
  <si>
    <t>Stanbridge East</t>
  </si>
  <si>
    <t>Stanbridge Station</t>
  </si>
  <si>
    <t>Sutton</t>
  </si>
  <si>
    <t>Upton</t>
  </si>
  <si>
    <t>Varennes</t>
  </si>
  <si>
    <t>Verchères</t>
  </si>
  <si>
    <t>Warden</t>
  </si>
  <si>
    <t>Waterloo</t>
  </si>
  <si>
    <t>Yamaska</t>
  </si>
  <si>
    <t>Akwesasne</t>
  </si>
  <si>
    <t>Beauharnois</t>
  </si>
  <si>
    <t>Candiac</t>
  </si>
  <si>
    <t>Châteauguay</t>
  </si>
  <si>
    <t>Coteau-du-Lac</t>
  </si>
  <si>
    <t>Delson</t>
  </si>
  <si>
    <t>Dundee</t>
  </si>
  <si>
    <t>Elgin</t>
  </si>
  <si>
    <t>Franklin</t>
  </si>
  <si>
    <t>Godmanchester</t>
  </si>
  <si>
    <t>Havelock</t>
  </si>
  <si>
    <t>Hemmingford</t>
  </si>
  <si>
    <t>Henryville</t>
  </si>
  <si>
    <t>Hinchinbrooke</t>
  </si>
  <si>
    <t>Howick</t>
  </si>
  <si>
    <t>Hudson</t>
  </si>
  <si>
    <t>Huntingdon</t>
  </si>
  <si>
    <t>Kahnawake</t>
  </si>
  <si>
    <t>La Prairie</t>
  </si>
  <si>
    <t>Lacolle</t>
  </si>
  <si>
    <t>Léry</t>
  </si>
  <si>
    <t>Les Cèdres</t>
  </si>
  <si>
    <t>Les Coteaux</t>
  </si>
  <si>
    <t>L'Île-Cadieux</t>
  </si>
  <si>
    <t>L'Île-Perrot</t>
  </si>
  <si>
    <t>Mercier</t>
  </si>
  <si>
    <t>Mont-Saint-Grégoire</t>
  </si>
  <si>
    <t>Napierville</t>
  </si>
  <si>
    <t>Notre-Dame-de-l'Île-Perrot</t>
  </si>
  <si>
    <t>Noyan</t>
  </si>
  <si>
    <t>Ormstown</t>
  </si>
  <si>
    <t>Pincourt</t>
  </si>
  <si>
    <t>Pointe-des-Cascades</t>
  </si>
  <si>
    <t>Pointe-Fortune</t>
  </si>
  <si>
    <t>Rigaud</t>
  </si>
  <si>
    <t>Rivière-Beaudette</t>
  </si>
  <si>
    <t>Saint-Alexandre</t>
  </si>
  <si>
    <t>Saint-Anicet</t>
  </si>
  <si>
    <t>Saint-Bernard-de-Lacolle</t>
  </si>
  <si>
    <t>Saint-Blaise-sur-Richelieu</t>
  </si>
  <si>
    <t>Saint-Chrysostome</t>
  </si>
  <si>
    <t>Saint-Clet</t>
  </si>
  <si>
    <t>Saint-Constant</t>
  </si>
  <si>
    <t>Saint-Cyprien-de-Napierville</t>
  </si>
  <si>
    <t>Sainte-Anne-de-Sabrevois</t>
  </si>
  <si>
    <t>Sainte-Barbe</t>
  </si>
  <si>
    <t>Sainte-Brigide-d'Iberville</t>
  </si>
  <si>
    <t>Sainte-Catherine</t>
  </si>
  <si>
    <t>Sainte-Clotilde-de-Châteauguay</t>
  </si>
  <si>
    <t>Saint-Édouard</t>
  </si>
  <si>
    <t>Sainte-Justine-de-Newton</t>
  </si>
  <si>
    <t>Sainte-Marthe</t>
  </si>
  <si>
    <t>Sainte-Martine</t>
  </si>
  <si>
    <t>Saint-Étienne-de-Beauharnois</t>
  </si>
  <si>
    <t>Saint-Georges-de-Clarenceville</t>
  </si>
  <si>
    <t>Saint-Jacques-le-Mineur</t>
  </si>
  <si>
    <t>Saint-Jean-sur-Richelieu</t>
  </si>
  <si>
    <t>Saint-Lazare</t>
  </si>
  <si>
    <t>Saint-Mathieu</t>
  </si>
  <si>
    <t>Saint-Michel</t>
  </si>
  <si>
    <t>Saint-Patrice-de-Sherrington</t>
  </si>
  <si>
    <t>Saint-Paul-de-l'Île-aux-Noix</t>
  </si>
  <si>
    <t>Saint-Philippe</t>
  </si>
  <si>
    <t>Saint-Polycarpe</t>
  </si>
  <si>
    <t>Saint-Rémi</t>
  </si>
  <si>
    <t>Saint-Stanislas-de-Kostka</t>
  </si>
  <si>
    <t>Saint-Télesphore</t>
  </si>
  <si>
    <t>Saint-Timothée</t>
  </si>
  <si>
    <t>Saint-Urbain-Premier</t>
  </si>
  <si>
    <t>Saint-Valentin</t>
  </si>
  <si>
    <t>Saint-Zotique</t>
  </si>
  <si>
    <t>Salaberry-de-Valleyfield</t>
  </si>
  <si>
    <t>Terrasse-Vaudreuil</t>
  </si>
  <si>
    <t>Très-Saint-Rédempteur</t>
  </si>
  <si>
    <t>Très-Saint-Sacrement</t>
  </si>
  <si>
    <t>Vaudreuil-Dorion</t>
  </si>
  <si>
    <t>Vaudreuil-sur-le-Lac</t>
  </si>
  <si>
    <t>Venise-en-Québec</t>
  </si>
  <si>
    <t>Baie-Atibenne</t>
  </si>
  <si>
    <t>Baie-de-la-Bouteille</t>
  </si>
  <si>
    <t>Baie-D'Urfé</t>
  </si>
  <si>
    <t>Baie-Obaoca</t>
  </si>
  <si>
    <t>Beaconsfield</t>
  </si>
  <si>
    <t>Berthierville</t>
  </si>
  <si>
    <t>Charlemagne</t>
  </si>
  <si>
    <t>Chertsey</t>
  </si>
  <si>
    <t>Côte-Saint-Luc</t>
  </si>
  <si>
    <t>Crabtree</t>
  </si>
  <si>
    <t>Dollard-Des Ormeaux</t>
  </si>
  <si>
    <t>Dorval</t>
  </si>
  <si>
    <t>Entrelacs</t>
  </si>
  <si>
    <t>Hampstead</t>
  </si>
  <si>
    <t>Joliette</t>
  </si>
  <si>
    <t>Kirkland</t>
  </si>
  <si>
    <t>La Visitation-de-l'Île-Dupas</t>
  </si>
  <si>
    <t>Lac-Cabasta</t>
  </si>
  <si>
    <t>Lac-des-Dix-Milles</t>
  </si>
  <si>
    <t>Lac-Devenyns</t>
  </si>
  <si>
    <t>Lac-du-Taureau</t>
  </si>
  <si>
    <t>Lac-Legendre</t>
  </si>
  <si>
    <t>Lac-Matawin</t>
  </si>
  <si>
    <t>Lac-Minaki</t>
  </si>
  <si>
    <t>Lac-Santé</t>
  </si>
  <si>
    <t>Lanoraie</t>
  </si>
  <si>
    <t>L'Assomption</t>
  </si>
  <si>
    <t>Laval</t>
  </si>
  <si>
    <t>Lavaltrie</t>
  </si>
  <si>
    <t>L'Épiphanie</t>
  </si>
  <si>
    <t>L'Île-Dorval</t>
  </si>
  <si>
    <t>Manawan</t>
  </si>
  <si>
    <t>Mandeville</t>
  </si>
  <si>
    <t>Mascouche</t>
  </si>
  <si>
    <t>Montréal_</t>
  </si>
  <si>
    <t>Montréal-Est</t>
  </si>
  <si>
    <t>Montréal-Ouest</t>
  </si>
  <si>
    <t>Mont-Royal</t>
  </si>
  <si>
    <t>Notre-Dame-de-la-Merci</t>
  </si>
  <si>
    <t>Notre-Dame-des-Prairies</t>
  </si>
  <si>
    <t>Pointe-Claire</t>
  </si>
  <si>
    <t>Rawdon</t>
  </si>
  <si>
    <t>Repentigny</t>
  </si>
  <si>
    <t>Saint-Alexis</t>
  </si>
  <si>
    <t>Saint-Alphonse-Rodriguez</t>
  </si>
  <si>
    <t>Saint-Ambroise-de-Kildare</t>
  </si>
  <si>
    <t>Saint-Barthélemy</t>
  </si>
  <si>
    <t>Saint-Calixte</t>
  </si>
  <si>
    <t>Saint-Charles-Borromée</t>
  </si>
  <si>
    <t>Saint-Cléophas-de-Brandon</t>
  </si>
  <si>
    <t>Saint-Côme</t>
  </si>
  <si>
    <t>Saint-Cuthbert</t>
  </si>
  <si>
    <t>Saint-Damien</t>
  </si>
  <si>
    <t>Saint-Didace</t>
  </si>
  <si>
    <t>Sainte-Anne-de-Bellevue</t>
  </si>
  <si>
    <t>Sainte-Béatrix</t>
  </si>
  <si>
    <t>Sainte-Élisabeth</t>
  </si>
  <si>
    <t>Sainte-Émélie-de-l'Énergie</t>
  </si>
  <si>
    <t>Sainte-Geneviève-de-Berthier</t>
  </si>
  <si>
    <t>Sainte-Julienne</t>
  </si>
  <si>
    <t>Sainte-Marcelline-de-Kildare</t>
  </si>
  <si>
    <t>Sainte-Marie-Salomé</t>
  </si>
  <si>
    <t>Sainte-Mélanie</t>
  </si>
  <si>
    <t>Saint-Esprit</t>
  </si>
  <si>
    <t>Saint-Félix-de-Valois</t>
  </si>
  <si>
    <t>Saint-Gabriel</t>
  </si>
  <si>
    <t>Saint-Gabriel-de-Brandon</t>
  </si>
  <si>
    <t>Saint-Guillaume-Nord</t>
  </si>
  <si>
    <t>Saint-Ignace-de-Loyola</t>
  </si>
  <si>
    <t>Saint-Jacques</t>
  </si>
  <si>
    <t>Saint-Jean-de-Matha</t>
  </si>
  <si>
    <t>Saint-Liguori</t>
  </si>
  <si>
    <t>Saint-Lin - Laurentides</t>
  </si>
  <si>
    <t>Saint-Michel-des-Saints</t>
  </si>
  <si>
    <t>Saint-Norbert</t>
  </si>
  <si>
    <t>Saint-Paul</t>
  </si>
  <si>
    <t>Saint-Pierre</t>
  </si>
  <si>
    <t>Saint-Roch-de-l'Achigan</t>
  </si>
  <si>
    <t>Saint-Roch-Ouest</t>
  </si>
  <si>
    <t>Saint-Sulpice</t>
  </si>
  <si>
    <t>Saint-Thomas</t>
  </si>
  <si>
    <t>Saint-Zénon</t>
  </si>
  <si>
    <t>Senneville</t>
  </si>
  <si>
    <t>Terrebonne</t>
  </si>
  <si>
    <t>Westmount</t>
  </si>
  <si>
    <t>Alleyn-et-Cawood</t>
  </si>
  <si>
    <t>Aumond</t>
  </si>
  <si>
    <t>Blue Sea</t>
  </si>
  <si>
    <t>Boileau</t>
  </si>
  <si>
    <t>Bois-Franc</t>
  </si>
  <si>
    <t>Bouchette</t>
  </si>
  <si>
    <t>Bowman</t>
  </si>
  <si>
    <t>Bristol</t>
  </si>
  <si>
    <t>Bryson</t>
  </si>
  <si>
    <t>Campbell's Bay</t>
  </si>
  <si>
    <t>Cantley</t>
  </si>
  <si>
    <t>Cascades-Malignes</t>
  </si>
  <si>
    <t>Cayamant</t>
  </si>
  <si>
    <t>Chelsea</t>
  </si>
  <si>
    <t>Chénéville</t>
  </si>
  <si>
    <t>Chichester</t>
  </si>
  <si>
    <t>Clarendon</t>
  </si>
  <si>
    <t>Déléage</t>
  </si>
  <si>
    <t>Denholm</t>
  </si>
  <si>
    <t>Dépôt-Échouani</t>
  </si>
  <si>
    <t>Duhamel</t>
  </si>
  <si>
    <t>Egan-Sud</t>
  </si>
  <si>
    <t>Fassett</t>
  </si>
  <si>
    <t>Fort-Coulonge</t>
  </si>
  <si>
    <t>Gatineau</t>
  </si>
  <si>
    <t>Gracefield</t>
  </si>
  <si>
    <t>Grand-Remous</t>
  </si>
  <si>
    <t>Kazabazua</t>
  </si>
  <si>
    <t>Kitigan Zibi</t>
  </si>
  <si>
    <t>La Pêche</t>
  </si>
  <si>
    <t>Lac-des-Plages</t>
  </si>
  <si>
    <t>Lac-Lenôtre</t>
  </si>
  <si>
    <t>Lac-Moselle</t>
  </si>
  <si>
    <t>Lac-Nilgaut</t>
  </si>
  <si>
    <t>Lac-Pythonga</t>
  </si>
  <si>
    <t>Lac-Rapide</t>
  </si>
  <si>
    <t>Lac-Sainte-Marie</t>
  </si>
  <si>
    <t>L'Île-du-Grand-Calumet</t>
  </si>
  <si>
    <t>L'Isle-aux-Allumettes</t>
  </si>
  <si>
    <t>Litchfield</t>
  </si>
  <si>
    <t>Lochaber</t>
  </si>
  <si>
    <t>Lochaber-Partie-Ouest</t>
  </si>
  <si>
    <t>Low</t>
  </si>
  <si>
    <t>Luskville</t>
  </si>
  <si>
    <t>Maniwaki</t>
  </si>
  <si>
    <t>Mansfield-et-Pontefract</t>
  </si>
  <si>
    <t>Mayo</t>
  </si>
  <si>
    <t>Messines</t>
  </si>
  <si>
    <t>Montcerf-Lytton</t>
  </si>
  <si>
    <t>Montebello</t>
  </si>
  <si>
    <t>Montpellier</t>
  </si>
  <si>
    <t>Mulgrave-et-Derry</t>
  </si>
  <si>
    <t>Namur</t>
  </si>
  <si>
    <t>Notre-Dame-de-Bonsecours</t>
  </si>
  <si>
    <t>Notre-Dame-de-la-Paix</t>
  </si>
  <si>
    <t>Notre-Dame-de-la-Salette</t>
  </si>
  <si>
    <t>Otter Lake</t>
  </si>
  <si>
    <t>Papineauville</t>
  </si>
  <si>
    <t>Plaisance</t>
  </si>
  <si>
    <t>Pontiac</t>
  </si>
  <si>
    <t>Portage-du-Fort</t>
  </si>
  <si>
    <t>Rapides-des-Joachims</t>
  </si>
  <si>
    <t>Ripon</t>
  </si>
  <si>
    <t>Saint-André-Avellin</t>
  </si>
  <si>
    <t>Saint-Émile-de-Suffolk</t>
  </si>
  <si>
    <t>Sainte-Thérèse-de-la-Gatineau</t>
  </si>
  <si>
    <t>Saint-Sixte</t>
  </si>
  <si>
    <t>Shawville</t>
  </si>
  <si>
    <t>Sheenboro</t>
  </si>
  <si>
    <t>Thorne</t>
  </si>
  <si>
    <t>Thurso</t>
  </si>
  <si>
    <t>Val-des-Bois</t>
  </si>
  <si>
    <t>Val-des-Monts</t>
  </si>
  <si>
    <t>Waltham</t>
  </si>
  <si>
    <t>Albanel</t>
  </si>
  <si>
    <t>Alma</t>
  </si>
  <si>
    <t>Bégin</t>
  </si>
  <si>
    <t>Belle-Rivière</t>
  </si>
  <si>
    <t>Chambord</t>
  </si>
  <si>
    <t>Chute-des-Passes</t>
  </si>
  <si>
    <t>Desbiens</t>
  </si>
  <si>
    <t>Dolbeau-Mistassini</t>
  </si>
  <si>
    <t>Ferland-et-Boilleau</t>
  </si>
  <si>
    <t>Girardville</t>
  </si>
  <si>
    <t>Hébertville</t>
  </si>
  <si>
    <t>Hébertville-Station</t>
  </si>
  <si>
    <t>La Doré</t>
  </si>
  <si>
    <t>Labrecque</t>
  </si>
  <si>
    <t>Lac-Achouakan</t>
  </si>
  <si>
    <t>Lac-Ashuapmushuan</t>
  </si>
  <si>
    <t>Lac-Bouchette</t>
  </si>
  <si>
    <t>Lac-Ministuk</t>
  </si>
  <si>
    <t>Lac-Moncouche</t>
  </si>
  <si>
    <t>Lalemant</t>
  </si>
  <si>
    <t>Lamarche</t>
  </si>
  <si>
    <t>L'Anse-Saint-Jean</t>
  </si>
  <si>
    <t>Larouche</t>
  </si>
  <si>
    <t>L'Ascension-de-Notre-Seigneur</t>
  </si>
  <si>
    <t>Mashteuiatsh</t>
  </si>
  <si>
    <t>Métabetchouan - Lac-à-la-Croix</t>
  </si>
  <si>
    <t>Mont-Apica</t>
  </si>
  <si>
    <t>Mont-Valin</t>
  </si>
  <si>
    <t>Normandin</t>
  </si>
  <si>
    <t>Notre-Dame-de-Lorette</t>
  </si>
  <si>
    <t>Péribonka</t>
  </si>
  <si>
    <t>Petit-Saguenay</t>
  </si>
  <si>
    <t>Rivière-Éternité</t>
  </si>
  <si>
    <t>Rivière-Mistassini</t>
  </si>
  <si>
    <t>Roberval</t>
  </si>
  <si>
    <t>Saguenay</t>
  </si>
  <si>
    <t>Saint-Ambroise</t>
  </si>
  <si>
    <t>Saint-André-du-Lac-Saint-Jean</t>
  </si>
  <si>
    <t>Saint-Bruno</t>
  </si>
  <si>
    <t>Saint-Charles-de-Bourget</t>
  </si>
  <si>
    <t>Saint-David-de-Falardeau</t>
  </si>
  <si>
    <t>Saint-Edmond-les-Plaines</t>
  </si>
  <si>
    <t>Sainte-Hedwidge</t>
  </si>
  <si>
    <t>Sainte-Rose-du-Nord</t>
  </si>
  <si>
    <t>Saint-Eugène-d'Argentenay</t>
  </si>
  <si>
    <t>Saint-Félicien</t>
  </si>
  <si>
    <t>Saint-Félix-d'Otis</t>
  </si>
  <si>
    <t>Saint-François-de-Sales</t>
  </si>
  <si>
    <t>Saint-Fulgence</t>
  </si>
  <si>
    <t>Saint-Gédéon</t>
  </si>
  <si>
    <t>Saint-Henri-de-Taillon</t>
  </si>
  <si>
    <t>Saint-Honoré</t>
  </si>
  <si>
    <t>Saint-Ludger-de-Milot</t>
  </si>
  <si>
    <t>Saint-Nazaire</t>
  </si>
  <si>
    <t>Saint-Prime</t>
  </si>
  <si>
    <t>Saint-Thomas-Didyme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</si>
</sst>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C]dd\ mmmm\ yyyy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" fillId="0" borderId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1" fontId="0" fillId="3" borderId="2" xfId="0" applyNumberForma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25" xfId="0" applyNumberFormat="1" applyFill="1" applyBorder="1" applyAlignment="1" applyProtection="1">
      <alignment horizontal="center" vertical="center"/>
      <protection locked="0"/>
    </xf>
    <xf numFmtId="1" fontId="0" fillId="3" borderId="26" xfId="0" applyNumberFormat="1" applyFill="1" applyBorder="1" applyAlignment="1" applyProtection="1">
      <alignment horizontal="center" vertical="center"/>
      <protection locked="0"/>
    </xf>
    <xf numFmtId="1" fontId="0" fillId="3" borderId="35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4" borderId="22" xfId="0" applyNumberForma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hidden="1"/>
    </xf>
    <xf numFmtId="0" fontId="10" fillId="2" borderId="22" xfId="0" applyFont="1" applyFill="1" applyBorder="1" applyAlignment="1" applyProtection="1">
      <alignment horizontal="center" vertical="center" wrapText="1"/>
      <protection hidden="1"/>
    </xf>
    <xf numFmtId="0" fontId="10" fillId="2" borderId="37" xfId="0" applyFont="1" applyFill="1" applyBorder="1" applyAlignment="1" applyProtection="1">
      <alignment horizontal="center" vertical="center" wrapText="1"/>
      <protection hidden="1"/>
    </xf>
    <xf numFmtId="0" fontId="10" fillId="2" borderId="38" xfId="0" applyFont="1" applyFill="1" applyBorder="1" applyAlignment="1" applyProtection="1">
      <alignment horizontal="center" vertical="center" wrapText="1"/>
      <protection hidden="1"/>
    </xf>
    <xf numFmtId="0" fontId="10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6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1" fontId="0" fillId="3" borderId="45" xfId="0" applyNumberFormat="1" applyFill="1" applyBorder="1" applyAlignment="1" applyProtection="1">
      <alignment horizontal="center" vertical="center"/>
      <protection locked="0"/>
    </xf>
    <xf numFmtId="1" fontId="0" fillId="3" borderId="46" xfId="0" applyNumberFormat="1" applyFill="1" applyBorder="1" applyAlignment="1" applyProtection="1">
      <alignment horizontal="center" vertical="center"/>
      <protection locked="0"/>
    </xf>
    <xf numFmtId="1" fontId="0" fillId="4" borderId="46" xfId="0" applyNumberForma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1" fontId="0" fillId="3" borderId="47" xfId="0" applyNumberForma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hidden="1"/>
    </xf>
    <xf numFmtId="0" fontId="8" fillId="2" borderId="46" xfId="0" applyFont="1" applyFill="1" applyBorder="1" applyAlignment="1" applyProtection="1">
      <alignment horizontal="center" vertical="center"/>
      <protection hidden="1"/>
    </xf>
    <xf numFmtId="0" fontId="8" fillId="2" borderId="48" xfId="0" applyFont="1" applyFill="1" applyBorder="1" applyAlignment="1" applyProtection="1">
      <alignment horizontal="center" vertical="center"/>
      <protection hidden="1"/>
    </xf>
    <xf numFmtId="0" fontId="0" fillId="3" borderId="45" xfId="0" applyFill="1" applyBorder="1" applyAlignment="1" applyProtection="1">
      <alignment horizontal="center" vertical="center"/>
      <protection hidden="1"/>
    </xf>
    <xf numFmtId="0" fontId="0" fillId="3" borderId="46" xfId="0" applyFill="1" applyBorder="1" applyAlignment="1" applyProtection="1">
      <alignment horizontal="center" vertical="center"/>
      <protection hidden="1"/>
    </xf>
    <xf numFmtId="0" fontId="0" fillId="3" borderId="48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3" borderId="36" xfId="0" applyFill="1" applyBorder="1" applyAlignment="1" applyProtection="1">
      <alignment horizontal="center" vertical="center"/>
      <protection hidden="1"/>
    </xf>
    <xf numFmtId="0" fontId="0" fillId="3" borderId="49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 applyProtection="1">
      <alignment horizontal="center" vertical="center"/>
      <protection hidden="1"/>
    </xf>
    <xf numFmtId="0" fontId="0" fillId="3" borderId="51" xfId="0" applyFill="1" applyBorder="1" applyAlignment="1" applyProtection="1">
      <alignment horizontal="center" vertical="center"/>
      <protection hidden="1"/>
    </xf>
    <xf numFmtId="16" fontId="3" fillId="0" borderId="0" xfId="0" applyNumberFormat="1" applyFont="1"/>
    <xf numFmtId="0" fontId="15" fillId="0" borderId="1" xfId="1" applyFont="1" applyBorder="1"/>
    <xf numFmtId="0" fontId="0" fillId="0" borderId="1" xfId="0" applyBorder="1"/>
    <xf numFmtId="0" fontId="15" fillId="0" borderId="0" xfId="1" applyFont="1"/>
    <xf numFmtId="0" fontId="3" fillId="0" borderId="1" xfId="0" applyFont="1" applyBorder="1"/>
    <xf numFmtId="16" fontId="3" fillId="0" borderId="1" xfId="0" applyNumberFormat="1" applyFont="1" applyBorder="1"/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7" fillId="2" borderId="27" xfId="0" applyFont="1" applyFill="1" applyBorder="1" applyAlignment="1" applyProtection="1">
      <alignment horizontal="center"/>
      <protection hidden="1"/>
    </xf>
    <xf numFmtId="0" fontId="3" fillId="3" borderId="28" xfId="0" applyFont="1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0" fillId="3" borderId="30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31" xfId="0" applyFill="1" applyBorder="1" applyAlignment="1" applyProtection="1">
      <alignment horizontal="left" vertical="top" wrapText="1"/>
      <protection locked="0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16" xfId="0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4" fillId="2" borderId="12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protection hidden="1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hidden="1"/>
    </xf>
    <xf numFmtId="0" fontId="4" fillId="2" borderId="18" xfId="0" applyFont="1" applyFill="1" applyBorder="1" applyAlignment="1" applyProtection="1">
      <alignment horizontal="left" vertical="center"/>
      <protection hidden="1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164" fontId="0" fillId="4" borderId="3" xfId="0" applyNumberFormat="1" applyFill="1" applyBorder="1" applyAlignment="1" applyProtection="1">
      <alignment horizontal="left" vertical="center"/>
      <protection locked="0"/>
    </xf>
    <xf numFmtId="164" fontId="0" fillId="4" borderId="4" xfId="0" applyNumberFormat="1" applyFill="1" applyBorder="1" applyAlignment="1" applyProtection="1">
      <alignment horizontal="left" vertical="center"/>
      <protection locked="0"/>
    </xf>
    <xf numFmtId="164" fontId="0" fillId="4" borderId="16" xfId="0" applyNumberForma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64" fontId="0" fillId="4" borderId="52" xfId="0" applyNumberFormat="1" applyFill="1" applyBorder="1" applyAlignment="1" applyProtection="1">
      <alignment horizontal="left" vertical="center"/>
      <protection locked="0"/>
    </xf>
    <xf numFmtId="164" fontId="0" fillId="4" borderId="7" xfId="0" applyNumberFormat="1" applyFill="1" applyBorder="1" applyAlignment="1" applyProtection="1">
      <alignment horizontal="left" vertical="center"/>
      <protection locked="0"/>
    </xf>
    <xf numFmtId="164" fontId="0" fillId="4" borderId="29" xfId="0" applyNumberForma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1" fontId="7" fillId="5" borderId="9" xfId="0" applyNumberFormat="1" applyFont="1" applyFill="1" applyBorder="1" applyAlignment="1" applyProtection="1">
      <alignment horizontal="center" vertical="center"/>
      <protection hidden="1"/>
    </xf>
    <xf numFmtId="1" fontId="7" fillId="5" borderId="6" xfId="0" applyNumberFormat="1" applyFont="1" applyFill="1" applyBorder="1" applyAlignment="1" applyProtection="1">
      <alignment horizontal="center" vertical="center"/>
      <protection hidden="1"/>
    </xf>
    <xf numFmtId="1" fontId="7" fillId="5" borderId="41" xfId="0" applyNumberFormat="1" applyFont="1" applyFill="1" applyBorder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16" xfId="0" applyFont="1" applyFill="1" applyBorder="1" applyAlignment="1" applyProtection="1">
      <alignment horizontal="center" vertical="center" wrapText="1"/>
      <protection hidden="1"/>
    </xf>
    <xf numFmtId="9" fontId="9" fillId="3" borderId="19" xfId="0" applyNumberFormat="1" applyFont="1" applyFill="1" applyBorder="1" applyAlignment="1" applyProtection="1">
      <alignment horizontal="center" vertical="center"/>
      <protection hidden="1"/>
    </xf>
    <xf numFmtId="9" fontId="9" fillId="3" borderId="39" xfId="0" applyNumberFormat="1" applyFont="1" applyFill="1" applyBorder="1" applyAlignment="1" applyProtection="1">
      <alignment horizontal="center" vertical="center"/>
      <protection hidden="1"/>
    </xf>
    <xf numFmtId="9" fontId="9" fillId="3" borderId="40" xfId="0" applyNumberFormat="1" applyFont="1" applyFill="1" applyBorder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16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left" vertical="center"/>
      <protection hidden="1"/>
    </xf>
    <xf numFmtId="0" fontId="0" fillId="5" borderId="4" xfId="0" applyFill="1" applyBorder="1" applyAlignment="1" applyProtection="1">
      <alignment horizontal="left" vertical="center"/>
      <protection hidden="1"/>
    </xf>
    <xf numFmtId="0" fontId="0" fillId="5" borderId="16" xfId="0" applyFill="1" applyBorder="1" applyAlignment="1" applyProtection="1">
      <alignment horizontal="left" vertical="center"/>
      <protection hidden="1"/>
    </xf>
    <xf numFmtId="0" fontId="3" fillId="5" borderId="20" xfId="0" applyFont="1" applyFill="1" applyBorder="1" applyAlignment="1" applyProtection="1">
      <alignment horizontal="left" vertical="center"/>
      <protection hidden="1"/>
    </xf>
    <xf numFmtId="0" fontId="0" fillId="5" borderId="18" xfId="0" applyFill="1" applyBorder="1" applyAlignment="1" applyProtection="1">
      <alignment horizontal="left" vertical="center"/>
      <protection hidden="1"/>
    </xf>
    <xf numFmtId="0" fontId="0" fillId="5" borderId="21" xfId="0" applyFill="1" applyBorder="1" applyAlignment="1" applyProtection="1">
      <alignment horizontal="left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locked="0" hidden="1"/>
    </xf>
    <xf numFmtId="0" fontId="0" fillId="3" borderId="11" xfId="0" applyFill="1" applyBorder="1" applyAlignment="1" applyProtection="1">
      <alignment horizontal="left" vertical="center"/>
      <protection locked="0" hidden="1"/>
    </xf>
    <xf numFmtId="0" fontId="0" fillId="3" borderId="14" xfId="0" applyFill="1" applyBorder="1" applyAlignment="1" applyProtection="1">
      <alignment horizontal="left" vertical="center"/>
      <protection locked="0" hidden="1"/>
    </xf>
  </cellXfs>
  <cellStyles count="6">
    <cellStyle name="Lien hypertexte 2" xfId="2"/>
    <cellStyle name="Normal" xfId="0" builtinId="0"/>
    <cellStyle name="Normal 2" xfId="3"/>
    <cellStyle name="Normal 2 2" xfId="4"/>
    <cellStyle name="Normal 3" xfId="1"/>
    <cellStyle name="Pourcentage 2" xfId="5"/>
  </cellStyles>
  <dxfs count="12"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66"/>
      <color rgb="FFFF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123238</xdr:colOff>
      <xdr:row>25</xdr:row>
      <xdr:rowOff>18623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1050"/>
          <a:ext cx="4695238" cy="34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showRowColHeaders="0" workbookViewId="0">
      <selection sqref="A1:L1"/>
    </sheetView>
  </sheetViews>
  <sheetFormatPr baseColWidth="10" defaultColWidth="11.42578125" defaultRowHeight="12.75" x14ac:dyDescent="0.2"/>
  <cols>
    <col min="1" max="16384" width="11.42578125" style="50"/>
  </cols>
  <sheetData>
    <row r="1" spans="1:12" ht="23.2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spans="1:12" x14ac:dyDescent="0.2">
      <c r="A3" s="51" t="s">
        <v>1</v>
      </c>
    </row>
  </sheetData>
  <sheetProtection password="C7D4" sheet="1" objects="1" scenarios="1"/>
  <mergeCells count="1">
    <mergeCell ref="A1:L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Y32"/>
  <sheetViews>
    <sheetView showGridLines="0" showRowColHeaders="0" tabSelected="1" zoomScale="85" zoomScaleNormal="85" zoomScaleSheetLayoutView="85" workbookViewId="0">
      <selection activeCell="I3" sqref="I3:U3"/>
    </sheetView>
  </sheetViews>
  <sheetFormatPr baseColWidth="10" defaultColWidth="11.42578125" defaultRowHeight="12.75" x14ac:dyDescent="0.2"/>
  <cols>
    <col min="1" max="1" width="6.85546875" style="7" customWidth="1"/>
    <col min="2" max="41" width="8.7109375" style="7" customWidth="1"/>
    <col min="42" max="51" width="11.42578125" style="7" hidden="1" customWidth="1"/>
    <col min="52" max="16384" width="11.42578125" style="7"/>
  </cols>
  <sheetData>
    <row r="1" spans="1:51" ht="23.25" x14ac:dyDescent="0.35">
      <c r="A1" s="19" t="str">
        <f>"Dépistage 1 des masses d'oeufs et des jeunes larves du ver-gris occidental des haricots en "&amp;YEAR(Menus!H12)</f>
        <v>Dépistage 1 des masses d'oeufs et des jeunes larves du ver-gris occidental des haricots en 2018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51" ht="13.5" thickBot="1" x14ac:dyDescent="0.25"/>
    <row r="3" spans="1:51" ht="24" customHeight="1" thickBot="1" x14ac:dyDescent="0.25">
      <c r="A3" s="76" t="s">
        <v>2</v>
      </c>
      <c r="B3" s="77"/>
      <c r="C3" s="77"/>
      <c r="D3" s="77"/>
      <c r="E3" s="77"/>
      <c r="F3" s="77"/>
      <c r="G3" s="77"/>
      <c r="H3" s="78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</row>
    <row r="4" spans="1:51" ht="24" customHeight="1" thickBot="1" x14ac:dyDescent="0.25">
      <c r="A4" s="70" t="s">
        <v>3</v>
      </c>
      <c r="B4" s="71"/>
      <c r="C4" s="71"/>
      <c r="D4" s="71"/>
      <c r="E4" s="71"/>
      <c r="F4" s="71"/>
      <c r="G4" s="71"/>
      <c r="H4" s="72"/>
      <c r="I4" s="73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  <c r="W4" s="90" t="s">
        <v>4</v>
      </c>
      <c r="X4" s="91"/>
      <c r="Y4" s="91"/>
      <c r="Z4" s="91"/>
      <c r="AA4" s="91"/>
      <c r="AB4" s="91"/>
      <c r="AC4" s="92"/>
    </row>
    <row r="5" spans="1:51" ht="24" customHeight="1" x14ac:dyDescent="0.2">
      <c r="A5" s="70" t="s">
        <v>5</v>
      </c>
      <c r="B5" s="71"/>
      <c r="C5" s="71"/>
      <c r="D5" s="71"/>
      <c r="E5" s="71"/>
      <c r="F5" s="71"/>
      <c r="G5" s="71"/>
      <c r="H5" s="72"/>
      <c r="I5" s="99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W5" s="105" t="s">
        <v>6</v>
      </c>
      <c r="X5" s="106"/>
      <c r="Y5" s="109" t="str">
        <f>IF(SUM(COUNTBLANK(B15:B24),COUNTBLANK(F15:F24),COUNTBLANK(J15:J24),COUNTBLANK(N15:N24),COUNTBLANK(R15:R24),COUNTBLANK(V15:V24),COUNTBLANK(Z15:Z24),COUNTBLANK(AD15:AD24),COUNTBLANK(AH15:AH24),COUNTBLANK(AL15:AL24))&lt;100,SUM(B15:B24,F15:F24,J15:J24,N15:N24,R15:R24,V15:V24,Z15:Z24,AD15:AD24,AH15:AH24,AL15:AL24),"")</f>
        <v/>
      </c>
      <c r="Z5" s="110"/>
      <c r="AA5" s="110"/>
      <c r="AB5" s="110"/>
      <c r="AC5" s="111"/>
    </row>
    <row r="6" spans="1:51" ht="24" customHeight="1" x14ac:dyDescent="0.2">
      <c r="A6" s="70" t="s">
        <v>7</v>
      </c>
      <c r="B6" s="71"/>
      <c r="C6" s="71"/>
      <c r="D6" s="71"/>
      <c r="E6" s="71"/>
      <c r="F6" s="71"/>
      <c r="G6" s="71"/>
      <c r="H6" s="72"/>
      <c r="I6" s="79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1"/>
      <c r="W6" s="107" t="s">
        <v>8</v>
      </c>
      <c r="X6" s="108"/>
      <c r="Y6" s="118" t="str">
        <f>IF(SUM(COUNTBLANK(C15:C24),COUNTBLANK(G15:G24),COUNTBLANK(K15:K24),COUNTBLANK(O15:O24),COUNTBLANK(S15:S24),COUNTBLANK(W15:W24),COUNTBLANK(AA15:AA24),COUNTBLANK(AE15:AE24),COUNTBLANK(AI15:AI24),COUNTBLANK(AM15:AM24))&lt;100,ROUND(SUM(C15:C24,G15:G24,K15:K24,O15:O24,S15:S24,W15:W24,AA15:AA24,AE15:AE24,AI15:AI24,AM15:AM24)/Y5,1),"")</f>
        <v/>
      </c>
      <c r="Z6" s="119"/>
      <c r="AA6" s="119"/>
      <c r="AB6" s="119"/>
      <c r="AC6" s="120"/>
    </row>
    <row r="7" spans="1:51" ht="24" customHeight="1" x14ac:dyDescent="0.2">
      <c r="A7" s="70" t="s">
        <v>9</v>
      </c>
      <c r="B7" s="71"/>
      <c r="C7" s="71"/>
      <c r="D7" s="71"/>
      <c r="E7" s="71"/>
      <c r="F7" s="71"/>
      <c r="G7" s="71"/>
      <c r="H7" s="72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W7" s="107" t="s">
        <v>10</v>
      </c>
      <c r="X7" s="108"/>
      <c r="Y7" s="112" t="str">
        <f>IF(SUM(COUNTA(D15:D24),COUNTA(H15:H24),COUNTA(L15:L24),COUNTA(P15:P24),COUNTA(T15:T24),COUNTA(X15:X24),COUNTA(AB15:AB24),COUNTA(AF15:AF24),COUNTA(AJ15:AJ24),COUNTA(AN15:AN24))&gt;0,ROUND(SUM(COUNTIF(D15:D24,"Blanc"),COUNTIF(H15:H24,"Blanc"),COUNTIF(L15:L24,"Blanc"),COUNTIF(P15:P24,"Blanc"),COUNTIF(T15:T24,"Blanc"),COUNTIF(X15:X24,"Blanc"),COUNTIF(AB15:AB24,"Blanc"),COUNTIF(AF15:AF24,"Blanc"),COUNTIF(AJ15:AJ24,"Blanc"),COUNTIF(AN15:AN24,"Blanc"))/SUM(COUNTA(D15:D24),COUNTA(H15:H24),COUNTA(L15:L24),COUNTA(P15:P24),COUNTA(T15:T24),COUNTA(X15:X24),COUNTA(AB15:AB24),COUNTA(AF15:AF24),COUNTA(AJ15:AJ24),COUNTA(AN15:AN24))*100,0)&amp;"% Blanc ; "&amp;ROUND(SUM(COUNTIF(D15:D24,"Crème"),COUNTIF(H15:H24,"Crème"),COUNTIF(L15:L24,"Crème"),COUNTIF(P15:P24,"Crème"),COUNTIF(T15:T24,"Crème"),COUNTIF(X15:X24,"Crème"),COUNTIF(AB15:AB24,"Crème"),COUNTIF(AF15:AF24,"Crème"),COUNTIF(AJ15:AJ24,"Crème"),COUNTIF(AN15:AN24,"Crème"))/SUM(COUNTA(D15:D24),COUNTA(H15:H24),COUNTA(L15:L24),COUNTA(P15:P24),COUNTA(T15:T24),COUNTA(X15:X24),COUNTA(AB15:AB24),COUNTA(AF15:AF24),COUNTA(AJ15:AJ24),COUNTA(AN15:AN24))*100,0)&amp;"% Crème ; "&amp;ROUND(SUM(COUNTIF(D15:D24,"Gris"),COUNTIF(H15:H24,"Gris"),COUNTIF(L15:L24,"Gris"),COUNTIF(P15:P24,"Gris"),COUNTIF(T15:T24,"Gris"),COUNTIF(X15:X24,"Gris"),COUNTIF(AB15:AB24,"Gris"),COUNTIF(AF15:AF24,"Gris"),COUNTIF(AJ15:AJ24,"Gris"),COUNTIF(AN15:AN24,"Gris"))/SUM(COUNTA(D15:D24),COUNTA(H15:H24),COUNTA(L15:L24),COUNTA(P15:P24),COUNTA(T15:T24),COUNTA(X15:X24),COUNTA(AB15:AB24),COUNTA(AF15:AF24),COUNTA(AJ15:AJ24),COUNTA(AN15:AN24))*100,0)&amp;"% Gris ; "&amp;CHAR(10)&amp;ROUND(SUM(COUNTIF(D15:D24,"Mauve"),COUNTIF(H15:H24,"Mauve"),COUNTIF(L15:L24,"Mauve"),COUNTIF(P15:P24,"Mauve"),COUNTIF(T15:T24,"Mauve"),COUNTIF(X15:X24,"Mauve"),COUNTIF(AB15:AB24,"Mauve"),COUNTIF(AF15:AF24,"Mauve"),COUNTIF(AJ15:AJ24,"Mauve"),COUNTIF(AN15:AN24,"Mauve"))/SUM(COUNTA(D15:D24),COUNTA(H15:H24),COUNTA(L15:L24),COUNTA(P15:P24),COUNTA(T15:T24),COUNTA(X15:X24),COUNTA(AB15:AB24),COUNTA(AF15:AF24),COUNTA(AJ15:AJ24),COUNTA(AN15:AN24))*100,0)&amp;"% Mauve ; "&amp;ROUND(SUM(COUNTIF(D15:D24,"Mixte"),COUNTIF(H15:H24,"Mixte"),COUNTIF(L15:L24,"Mixte"),COUNTIF(P15:P24,"Mixte"),COUNTIF(T15:T24,"Mixte"),COUNTIF(X15:X24,"Mixte"),COUNTIF(AB15:AB24,"Mixte"),COUNTIF(AF15:AF24,"Mixte"),COUNTIF(AJ15:AJ24,"Mixte"),COUNTIF(AN15:AN24,"Mixte"))/SUM(COUNTA(D15:D24),COUNTA(H15:H24),COUNTA(L15:L24),COUNTA(P15:P24),COUNTA(T15:T24),COUNTA(X15:X24),COUNTA(AB15:AB24),COUNTA(AF15:AF24),COUNTA(AJ15:AJ24),COUNTA(AN15:AN24))*100,0)&amp;"% Mixte","...% Blanc ; ...% Crème ; ...% Gris ;"&amp;CHAR(10)&amp;"...% Mauve ; ...% Mixte")</f>
        <v>...% Blanc ; ...% Crème ; ...% Gris ;
...% Mauve ; ...% Mixte</v>
      </c>
      <c r="Z7" s="113"/>
      <c r="AA7" s="113"/>
      <c r="AB7" s="113"/>
      <c r="AC7" s="114"/>
    </row>
    <row r="8" spans="1:51" ht="24" customHeight="1" x14ac:dyDescent="0.2">
      <c r="A8" s="70" t="s">
        <v>11</v>
      </c>
      <c r="B8" s="71"/>
      <c r="C8" s="71"/>
      <c r="D8" s="71"/>
      <c r="E8" s="71"/>
      <c r="F8" s="71"/>
      <c r="G8" s="71"/>
      <c r="H8" s="72"/>
      <c r="I8" s="102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/>
      <c r="W8" s="107" t="s">
        <v>12</v>
      </c>
      <c r="X8" s="108"/>
      <c r="Y8" s="118" t="str">
        <f>IF(SUM(COUNTBLANK(E15:E24),COUNTBLANK(I15:I24),COUNTBLANK(M15:M24),COUNTBLANK(Q15:Q24),COUNTBLANK(U15:U24),COUNTBLANK(Y15:Y24),COUNTBLANK(AC15:AC24),COUNTBLANK(AG15:AG24),COUNTBLANK(AK15:AK24),COUNTBLANK(AO15:AO24))&lt;100,SUM(E15:E24,I15:I24,M15:M24,Q15:Q24,U15:U24,Y15:Y24,AC15:AC24,AG15:AG24,AK15:AK24,AO15:AO24),"")</f>
        <v/>
      </c>
      <c r="Z8" s="119"/>
      <c r="AA8" s="119"/>
      <c r="AB8" s="119"/>
      <c r="AC8" s="120"/>
    </row>
    <row r="9" spans="1:51" ht="24" customHeight="1" thickBot="1" x14ac:dyDescent="0.25">
      <c r="A9" s="70" t="s">
        <v>13</v>
      </c>
      <c r="B9" s="71"/>
      <c r="C9" s="71"/>
      <c r="D9" s="71"/>
      <c r="E9" s="71"/>
      <c r="F9" s="71"/>
      <c r="G9" s="71"/>
      <c r="H9" s="72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W9" s="56" t="s">
        <v>14</v>
      </c>
      <c r="X9" s="57"/>
      <c r="Y9" s="115" t="str">
        <f>IF(COUNTA(B15:AO24)&gt;0,SUM(AP15:AY24)/100,"")</f>
        <v/>
      </c>
      <c r="Z9" s="116"/>
      <c r="AA9" s="116"/>
      <c r="AB9" s="116"/>
      <c r="AC9" s="117"/>
    </row>
    <row r="10" spans="1:51" ht="24" customHeight="1" x14ac:dyDescent="0.2">
      <c r="A10" s="70" t="s">
        <v>15</v>
      </c>
      <c r="B10" s="71"/>
      <c r="C10" s="71"/>
      <c r="D10" s="71"/>
      <c r="E10" s="71"/>
      <c r="F10" s="71"/>
      <c r="G10" s="71"/>
      <c r="H10" s="72"/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</row>
    <row r="11" spans="1:51" ht="24" customHeight="1" thickBot="1" x14ac:dyDescent="0.25">
      <c r="A11" s="87" t="s">
        <v>16</v>
      </c>
      <c r="B11" s="88"/>
      <c r="C11" s="88"/>
      <c r="D11" s="88"/>
      <c r="E11" s="88"/>
      <c r="F11" s="88"/>
      <c r="G11" s="88"/>
      <c r="H11" s="89"/>
      <c r="I11" s="84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6"/>
    </row>
    <row r="12" spans="1:51" ht="13.5" thickBot="1" x14ac:dyDescent="0.25"/>
    <row r="13" spans="1:51" ht="17.25" x14ac:dyDescent="0.2">
      <c r="A13" s="82" t="s">
        <v>17</v>
      </c>
      <c r="B13" s="53" t="s">
        <v>18</v>
      </c>
      <c r="C13" s="54"/>
      <c r="D13" s="54"/>
      <c r="E13" s="55"/>
      <c r="F13" s="53" t="s">
        <v>19</v>
      </c>
      <c r="G13" s="54"/>
      <c r="H13" s="54"/>
      <c r="I13" s="55"/>
      <c r="J13" s="53" t="s">
        <v>20</v>
      </c>
      <c r="K13" s="54"/>
      <c r="L13" s="54"/>
      <c r="M13" s="55"/>
      <c r="N13" s="53" t="s">
        <v>21</v>
      </c>
      <c r="O13" s="54"/>
      <c r="P13" s="54"/>
      <c r="Q13" s="55"/>
      <c r="R13" s="53" t="s">
        <v>22</v>
      </c>
      <c r="S13" s="54"/>
      <c r="T13" s="54"/>
      <c r="U13" s="55"/>
      <c r="V13" s="53" t="s">
        <v>23</v>
      </c>
      <c r="W13" s="54"/>
      <c r="X13" s="54"/>
      <c r="Y13" s="55"/>
      <c r="Z13" s="53" t="s">
        <v>24</v>
      </c>
      <c r="AA13" s="54"/>
      <c r="AB13" s="54"/>
      <c r="AC13" s="55"/>
      <c r="AD13" s="53" t="s">
        <v>25</v>
      </c>
      <c r="AE13" s="54"/>
      <c r="AF13" s="54"/>
      <c r="AG13" s="55"/>
      <c r="AH13" s="53" t="s">
        <v>26</v>
      </c>
      <c r="AI13" s="54"/>
      <c r="AJ13" s="54"/>
      <c r="AK13" s="55"/>
      <c r="AL13" s="53" t="s">
        <v>27</v>
      </c>
      <c r="AM13" s="54"/>
      <c r="AN13" s="54"/>
      <c r="AO13" s="55"/>
      <c r="AP13" s="30" t="s">
        <v>28</v>
      </c>
      <c r="AQ13" s="31" t="s">
        <v>29</v>
      </c>
      <c r="AR13" s="31" t="s">
        <v>30</v>
      </c>
      <c r="AS13" s="31" t="s">
        <v>31</v>
      </c>
      <c r="AT13" s="31" t="s">
        <v>32</v>
      </c>
      <c r="AU13" s="31" t="s">
        <v>33</v>
      </c>
      <c r="AV13" s="31" t="s">
        <v>34</v>
      </c>
      <c r="AW13" s="31" t="s">
        <v>35</v>
      </c>
      <c r="AX13" s="31" t="s">
        <v>36</v>
      </c>
      <c r="AY13" s="32" t="s">
        <v>37</v>
      </c>
    </row>
    <row r="14" spans="1:51" ht="36.75" thickBot="1" x14ac:dyDescent="0.25">
      <c r="A14" s="83"/>
      <c r="B14" s="12" t="s">
        <v>38</v>
      </c>
      <c r="C14" s="13" t="s">
        <v>39</v>
      </c>
      <c r="D14" s="14" t="s">
        <v>40</v>
      </c>
      <c r="E14" s="15" t="s">
        <v>41</v>
      </c>
      <c r="F14" s="12" t="s">
        <v>38</v>
      </c>
      <c r="G14" s="13" t="s">
        <v>39</v>
      </c>
      <c r="H14" s="14" t="s">
        <v>40</v>
      </c>
      <c r="I14" s="15" t="s">
        <v>41</v>
      </c>
      <c r="J14" s="12" t="s">
        <v>38</v>
      </c>
      <c r="K14" s="13" t="s">
        <v>39</v>
      </c>
      <c r="L14" s="14" t="s">
        <v>40</v>
      </c>
      <c r="M14" s="15" t="s">
        <v>41</v>
      </c>
      <c r="N14" s="12" t="s">
        <v>38</v>
      </c>
      <c r="O14" s="13" t="s">
        <v>39</v>
      </c>
      <c r="P14" s="14" t="s">
        <v>40</v>
      </c>
      <c r="Q14" s="15" t="s">
        <v>41</v>
      </c>
      <c r="R14" s="12" t="s">
        <v>38</v>
      </c>
      <c r="S14" s="13" t="s">
        <v>39</v>
      </c>
      <c r="T14" s="14" t="s">
        <v>40</v>
      </c>
      <c r="U14" s="15" t="s">
        <v>41</v>
      </c>
      <c r="V14" s="12" t="s">
        <v>38</v>
      </c>
      <c r="W14" s="13" t="s">
        <v>39</v>
      </c>
      <c r="X14" s="14" t="s">
        <v>40</v>
      </c>
      <c r="Y14" s="15" t="s">
        <v>41</v>
      </c>
      <c r="Z14" s="12" t="s">
        <v>38</v>
      </c>
      <c r="AA14" s="13" t="s">
        <v>39</v>
      </c>
      <c r="AB14" s="13" t="s">
        <v>40</v>
      </c>
      <c r="AC14" s="16" t="s">
        <v>41</v>
      </c>
      <c r="AD14" s="12" t="s">
        <v>38</v>
      </c>
      <c r="AE14" s="13" t="s">
        <v>39</v>
      </c>
      <c r="AF14" s="13" t="s">
        <v>40</v>
      </c>
      <c r="AG14" s="16" t="s">
        <v>41</v>
      </c>
      <c r="AH14" s="12" t="s">
        <v>38</v>
      </c>
      <c r="AI14" s="13" t="s">
        <v>39</v>
      </c>
      <c r="AJ14" s="13" t="s">
        <v>40</v>
      </c>
      <c r="AK14" s="16" t="s">
        <v>41</v>
      </c>
      <c r="AL14" s="12" t="s">
        <v>38</v>
      </c>
      <c r="AM14" s="13" t="s">
        <v>39</v>
      </c>
      <c r="AN14" s="13" t="s">
        <v>40</v>
      </c>
      <c r="AO14" s="16" t="s">
        <v>41</v>
      </c>
      <c r="AP14" s="12" t="s">
        <v>42</v>
      </c>
      <c r="AQ14" s="13" t="s">
        <v>42</v>
      </c>
      <c r="AR14" s="13" t="s">
        <v>42</v>
      </c>
      <c r="AS14" s="13" t="s">
        <v>42</v>
      </c>
      <c r="AT14" s="13" t="s">
        <v>42</v>
      </c>
      <c r="AU14" s="13" t="s">
        <v>42</v>
      </c>
      <c r="AV14" s="13" t="s">
        <v>42</v>
      </c>
      <c r="AW14" s="13" t="s">
        <v>42</v>
      </c>
      <c r="AX14" s="13" t="s">
        <v>42</v>
      </c>
      <c r="AY14" s="15" t="s">
        <v>42</v>
      </c>
    </row>
    <row r="15" spans="1:51" ht="36" customHeight="1" x14ac:dyDescent="0.2">
      <c r="A15" s="24">
        <v>1</v>
      </c>
      <c r="B15" s="25"/>
      <c r="C15" s="26"/>
      <c r="D15" s="27"/>
      <c r="E15" s="28"/>
      <c r="F15" s="25"/>
      <c r="G15" s="26"/>
      <c r="H15" s="27"/>
      <c r="I15" s="28"/>
      <c r="J15" s="25"/>
      <c r="K15" s="26"/>
      <c r="L15" s="27"/>
      <c r="M15" s="28"/>
      <c r="N15" s="25"/>
      <c r="O15" s="26"/>
      <c r="P15" s="27"/>
      <c r="Q15" s="28"/>
      <c r="R15" s="25"/>
      <c r="S15" s="26"/>
      <c r="T15" s="27"/>
      <c r="U15" s="28"/>
      <c r="V15" s="25"/>
      <c r="W15" s="26"/>
      <c r="X15" s="27"/>
      <c r="Y15" s="28"/>
      <c r="Z15" s="25"/>
      <c r="AA15" s="26"/>
      <c r="AB15" s="27"/>
      <c r="AC15" s="28"/>
      <c r="AD15" s="25"/>
      <c r="AE15" s="26"/>
      <c r="AF15" s="27"/>
      <c r="AG15" s="28"/>
      <c r="AH15" s="25"/>
      <c r="AI15" s="26"/>
      <c r="AJ15" s="27"/>
      <c r="AK15" s="28"/>
      <c r="AL15" s="25"/>
      <c r="AM15" s="26"/>
      <c r="AN15" s="27"/>
      <c r="AO15" s="28"/>
      <c r="AP15" s="33" t="str">
        <f>IF((B15+E15)&gt;0,1,"")</f>
        <v/>
      </c>
      <c r="AQ15" s="34" t="str">
        <f>IF((F15+I15)&gt;0,1,"")</f>
        <v/>
      </c>
      <c r="AR15" s="34" t="str">
        <f>IF((J15+M15)&gt;0,1,"")</f>
        <v/>
      </c>
      <c r="AS15" s="34" t="str">
        <f>IF((N15+Q15)&gt;0,1,"")</f>
        <v/>
      </c>
      <c r="AT15" s="34" t="str">
        <f>IF((R15+U15)&gt;0,1,"")</f>
        <v/>
      </c>
      <c r="AU15" s="34" t="str">
        <f>IF((V15+Y15)&gt;0,1,"")</f>
        <v/>
      </c>
      <c r="AV15" s="34" t="str">
        <f>IF((Z15+AC15)&gt;0,1,"")</f>
        <v/>
      </c>
      <c r="AW15" s="34" t="str">
        <f>IF((AD15+AG15)&gt;0,1,"")</f>
        <v/>
      </c>
      <c r="AX15" s="34" t="str">
        <f>IF((AH15+AK15)&gt;0,1,"")</f>
        <v/>
      </c>
      <c r="AY15" s="35" t="str">
        <f>IF((AL15+AO15)&gt;0,1,"")</f>
        <v/>
      </c>
    </row>
    <row r="16" spans="1:51" ht="36" customHeight="1" x14ac:dyDescent="0.2">
      <c r="A16" s="17">
        <v>2</v>
      </c>
      <c r="B16" s="6"/>
      <c r="C16" s="2"/>
      <c r="D16" s="10"/>
      <c r="E16" s="8"/>
      <c r="F16" s="6"/>
      <c r="G16" s="2"/>
      <c r="H16" s="10"/>
      <c r="I16" s="8"/>
      <c r="J16" s="6"/>
      <c r="K16" s="2"/>
      <c r="L16" s="10"/>
      <c r="M16" s="8"/>
      <c r="N16" s="6"/>
      <c r="O16" s="2"/>
      <c r="P16" s="10"/>
      <c r="Q16" s="8"/>
      <c r="R16" s="4"/>
      <c r="S16" s="2"/>
      <c r="T16" s="10"/>
      <c r="U16" s="8"/>
      <c r="V16" s="4"/>
      <c r="W16" s="2"/>
      <c r="X16" s="10"/>
      <c r="Y16" s="8"/>
      <c r="Z16" s="4"/>
      <c r="AA16" s="2"/>
      <c r="AB16" s="10"/>
      <c r="AC16" s="8"/>
      <c r="AD16" s="4"/>
      <c r="AE16" s="2"/>
      <c r="AF16" s="10"/>
      <c r="AG16" s="8"/>
      <c r="AH16" s="4"/>
      <c r="AI16" s="2"/>
      <c r="AJ16" s="10"/>
      <c r="AK16" s="8"/>
      <c r="AL16" s="4"/>
      <c r="AM16" s="2"/>
      <c r="AN16" s="10"/>
      <c r="AO16" s="8"/>
      <c r="AP16" s="36" t="str">
        <f t="shared" ref="AP16:AP24" si="0">IF((B16+E16)&gt;0,1,"")</f>
        <v/>
      </c>
      <c r="AQ16" s="37" t="str">
        <f t="shared" ref="AQ16:AQ24" si="1">IF((F16+I16)&gt;0,1,"")</f>
        <v/>
      </c>
      <c r="AR16" s="37" t="str">
        <f t="shared" ref="AR16:AR24" si="2">IF((J16+M16)&gt;0,1,"")</f>
        <v/>
      </c>
      <c r="AS16" s="37" t="str">
        <f t="shared" ref="AS16:AS24" si="3">IF((N16+Q16)&gt;0,1,"")</f>
        <v/>
      </c>
      <c r="AT16" s="37" t="str">
        <f t="shared" ref="AT16:AT24" si="4">IF((R16+U16)&gt;0,1,"")</f>
        <v/>
      </c>
      <c r="AU16" s="37" t="str">
        <f t="shared" ref="AU16:AU24" si="5">IF((V16+Y16)&gt;0,1,"")</f>
        <v/>
      </c>
      <c r="AV16" s="37" t="str">
        <f t="shared" ref="AV16:AV24" si="6">IF((Z16+AC16)&gt;0,1,"")</f>
        <v/>
      </c>
      <c r="AW16" s="37" t="str">
        <f t="shared" ref="AW16:AW24" si="7">IF((AD16+AG16)&gt;0,1,"")</f>
        <v/>
      </c>
      <c r="AX16" s="37" t="str">
        <f t="shared" ref="AX16:AX24" si="8">IF((AH16+AK16)&gt;0,1,"")</f>
        <v/>
      </c>
      <c r="AY16" s="38" t="str">
        <f t="shared" ref="AY16:AY24" si="9">IF((AL16+AO16)&gt;0,1,"")</f>
        <v/>
      </c>
    </row>
    <row r="17" spans="1:51" ht="36" customHeight="1" x14ac:dyDescent="0.2">
      <c r="A17" s="17">
        <v>3</v>
      </c>
      <c r="B17" s="6"/>
      <c r="C17" s="2"/>
      <c r="D17" s="10"/>
      <c r="E17" s="8"/>
      <c r="F17" s="6"/>
      <c r="G17" s="2"/>
      <c r="H17" s="10"/>
      <c r="I17" s="8"/>
      <c r="J17" s="6"/>
      <c r="K17" s="2"/>
      <c r="L17" s="10"/>
      <c r="M17" s="8"/>
      <c r="N17" s="6"/>
      <c r="O17" s="2"/>
      <c r="P17" s="10"/>
      <c r="Q17" s="8"/>
      <c r="R17" s="4"/>
      <c r="S17" s="2"/>
      <c r="T17" s="10"/>
      <c r="U17" s="8"/>
      <c r="V17" s="4"/>
      <c r="W17" s="2"/>
      <c r="X17" s="10"/>
      <c r="Y17" s="8"/>
      <c r="Z17" s="4"/>
      <c r="AA17" s="2"/>
      <c r="AB17" s="10"/>
      <c r="AC17" s="8"/>
      <c r="AD17" s="4"/>
      <c r="AE17" s="2"/>
      <c r="AF17" s="10"/>
      <c r="AG17" s="8"/>
      <c r="AH17" s="4"/>
      <c r="AI17" s="2"/>
      <c r="AJ17" s="10"/>
      <c r="AK17" s="8"/>
      <c r="AL17" s="4"/>
      <c r="AM17" s="2"/>
      <c r="AN17" s="10"/>
      <c r="AO17" s="8"/>
      <c r="AP17" s="36" t="str">
        <f t="shared" si="0"/>
        <v/>
      </c>
      <c r="AQ17" s="37" t="str">
        <f t="shared" si="1"/>
        <v/>
      </c>
      <c r="AR17" s="37" t="str">
        <f t="shared" si="2"/>
        <v/>
      </c>
      <c r="AS17" s="37" t="str">
        <f t="shared" si="3"/>
        <v/>
      </c>
      <c r="AT17" s="37" t="str">
        <f t="shared" si="4"/>
        <v/>
      </c>
      <c r="AU17" s="37" t="str">
        <f t="shared" si="5"/>
        <v/>
      </c>
      <c r="AV17" s="37" t="str">
        <f t="shared" si="6"/>
        <v/>
      </c>
      <c r="AW17" s="37" t="str">
        <f t="shared" si="7"/>
        <v/>
      </c>
      <c r="AX17" s="37" t="str">
        <f t="shared" si="8"/>
        <v/>
      </c>
      <c r="AY17" s="38" t="str">
        <f t="shared" si="9"/>
        <v/>
      </c>
    </row>
    <row r="18" spans="1:51" ht="36" customHeight="1" x14ac:dyDescent="0.2">
      <c r="A18" s="17">
        <v>4</v>
      </c>
      <c r="B18" s="6"/>
      <c r="C18" s="2"/>
      <c r="D18" s="10"/>
      <c r="E18" s="8"/>
      <c r="F18" s="6"/>
      <c r="G18" s="2"/>
      <c r="H18" s="10"/>
      <c r="I18" s="8"/>
      <c r="J18" s="6"/>
      <c r="K18" s="2"/>
      <c r="L18" s="10"/>
      <c r="M18" s="8"/>
      <c r="N18" s="6"/>
      <c r="O18" s="2"/>
      <c r="P18" s="10"/>
      <c r="Q18" s="8"/>
      <c r="R18" s="4"/>
      <c r="S18" s="2"/>
      <c r="T18" s="10"/>
      <c r="U18" s="8"/>
      <c r="V18" s="4"/>
      <c r="W18" s="2"/>
      <c r="X18" s="10"/>
      <c r="Y18" s="8"/>
      <c r="Z18" s="4"/>
      <c r="AA18" s="2"/>
      <c r="AB18" s="10"/>
      <c r="AC18" s="8"/>
      <c r="AD18" s="4"/>
      <c r="AE18" s="2"/>
      <c r="AF18" s="10"/>
      <c r="AG18" s="8"/>
      <c r="AH18" s="4"/>
      <c r="AI18" s="2"/>
      <c r="AJ18" s="10"/>
      <c r="AK18" s="8"/>
      <c r="AL18" s="4"/>
      <c r="AM18" s="2"/>
      <c r="AN18" s="10"/>
      <c r="AO18" s="8"/>
      <c r="AP18" s="36" t="str">
        <f t="shared" si="0"/>
        <v/>
      </c>
      <c r="AQ18" s="37" t="str">
        <f t="shared" si="1"/>
        <v/>
      </c>
      <c r="AR18" s="37" t="str">
        <f t="shared" si="2"/>
        <v/>
      </c>
      <c r="AS18" s="37" t="str">
        <f t="shared" si="3"/>
        <v/>
      </c>
      <c r="AT18" s="37" t="str">
        <f t="shared" si="4"/>
        <v/>
      </c>
      <c r="AU18" s="37" t="str">
        <f t="shared" si="5"/>
        <v/>
      </c>
      <c r="AV18" s="37" t="str">
        <f t="shared" si="6"/>
        <v/>
      </c>
      <c r="AW18" s="37" t="str">
        <f t="shared" si="7"/>
        <v/>
      </c>
      <c r="AX18" s="37" t="str">
        <f t="shared" si="8"/>
        <v/>
      </c>
      <c r="AY18" s="38" t="str">
        <f t="shared" si="9"/>
        <v/>
      </c>
    </row>
    <row r="19" spans="1:51" ht="36" customHeight="1" x14ac:dyDescent="0.2">
      <c r="A19" s="17">
        <v>5</v>
      </c>
      <c r="B19" s="6"/>
      <c r="C19" s="2"/>
      <c r="D19" s="10"/>
      <c r="E19" s="8"/>
      <c r="F19" s="6"/>
      <c r="G19" s="2"/>
      <c r="H19" s="10"/>
      <c r="I19" s="8"/>
      <c r="J19" s="6"/>
      <c r="K19" s="2"/>
      <c r="L19" s="10"/>
      <c r="M19" s="8"/>
      <c r="N19" s="6"/>
      <c r="O19" s="2"/>
      <c r="P19" s="10"/>
      <c r="Q19" s="8"/>
      <c r="R19" s="4"/>
      <c r="S19" s="2"/>
      <c r="T19" s="10"/>
      <c r="U19" s="8"/>
      <c r="V19" s="4"/>
      <c r="W19" s="2"/>
      <c r="X19" s="10"/>
      <c r="Y19" s="8"/>
      <c r="Z19" s="4"/>
      <c r="AA19" s="2"/>
      <c r="AB19" s="10"/>
      <c r="AC19" s="8"/>
      <c r="AD19" s="4"/>
      <c r="AE19" s="2"/>
      <c r="AF19" s="10"/>
      <c r="AG19" s="8"/>
      <c r="AH19" s="4"/>
      <c r="AI19" s="2"/>
      <c r="AJ19" s="10"/>
      <c r="AK19" s="8"/>
      <c r="AL19" s="4"/>
      <c r="AM19" s="2"/>
      <c r="AN19" s="10"/>
      <c r="AO19" s="8"/>
      <c r="AP19" s="36" t="str">
        <f t="shared" si="0"/>
        <v/>
      </c>
      <c r="AQ19" s="37" t="str">
        <f t="shared" si="1"/>
        <v/>
      </c>
      <c r="AR19" s="37" t="str">
        <f t="shared" si="2"/>
        <v/>
      </c>
      <c r="AS19" s="37" t="str">
        <f t="shared" si="3"/>
        <v/>
      </c>
      <c r="AT19" s="37" t="str">
        <f t="shared" si="4"/>
        <v/>
      </c>
      <c r="AU19" s="37" t="str">
        <f t="shared" si="5"/>
        <v/>
      </c>
      <c r="AV19" s="37" t="str">
        <f t="shared" si="6"/>
        <v/>
      </c>
      <c r="AW19" s="37" t="str">
        <f t="shared" si="7"/>
        <v/>
      </c>
      <c r="AX19" s="37" t="str">
        <f t="shared" si="8"/>
        <v/>
      </c>
      <c r="AY19" s="38" t="str">
        <f t="shared" si="9"/>
        <v/>
      </c>
    </row>
    <row r="20" spans="1:51" ht="36" customHeight="1" x14ac:dyDescent="0.2">
      <c r="A20" s="17">
        <v>6</v>
      </c>
      <c r="B20" s="6"/>
      <c r="C20" s="2"/>
      <c r="D20" s="10"/>
      <c r="E20" s="8"/>
      <c r="F20" s="6"/>
      <c r="G20" s="2"/>
      <c r="H20" s="10"/>
      <c r="I20" s="8"/>
      <c r="J20" s="6"/>
      <c r="K20" s="2"/>
      <c r="L20" s="10"/>
      <c r="M20" s="8"/>
      <c r="N20" s="6"/>
      <c r="O20" s="2"/>
      <c r="P20" s="10"/>
      <c r="Q20" s="8"/>
      <c r="R20" s="4"/>
      <c r="S20" s="2"/>
      <c r="T20" s="10"/>
      <c r="U20" s="8"/>
      <c r="V20" s="4"/>
      <c r="W20" s="2"/>
      <c r="X20" s="10"/>
      <c r="Y20" s="8"/>
      <c r="Z20" s="4"/>
      <c r="AA20" s="2"/>
      <c r="AB20" s="10"/>
      <c r="AC20" s="8"/>
      <c r="AD20" s="4"/>
      <c r="AE20" s="2"/>
      <c r="AF20" s="10"/>
      <c r="AG20" s="8"/>
      <c r="AH20" s="4"/>
      <c r="AI20" s="2"/>
      <c r="AJ20" s="10"/>
      <c r="AK20" s="8"/>
      <c r="AL20" s="4"/>
      <c r="AM20" s="2"/>
      <c r="AN20" s="10"/>
      <c r="AO20" s="8"/>
      <c r="AP20" s="36" t="str">
        <f t="shared" si="0"/>
        <v/>
      </c>
      <c r="AQ20" s="37" t="str">
        <f t="shared" si="1"/>
        <v/>
      </c>
      <c r="AR20" s="37" t="str">
        <f t="shared" si="2"/>
        <v/>
      </c>
      <c r="AS20" s="37" t="str">
        <f t="shared" si="3"/>
        <v/>
      </c>
      <c r="AT20" s="37" t="str">
        <f t="shared" si="4"/>
        <v/>
      </c>
      <c r="AU20" s="37" t="str">
        <f t="shared" si="5"/>
        <v/>
      </c>
      <c r="AV20" s="37" t="str">
        <f t="shared" si="6"/>
        <v/>
      </c>
      <c r="AW20" s="37" t="str">
        <f t="shared" si="7"/>
        <v/>
      </c>
      <c r="AX20" s="37" t="str">
        <f t="shared" si="8"/>
        <v/>
      </c>
      <c r="AY20" s="38" t="str">
        <f t="shared" si="9"/>
        <v/>
      </c>
    </row>
    <row r="21" spans="1:51" ht="36" customHeight="1" x14ac:dyDescent="0.2">
      <c r="A21" s="17">
        <v>7</v>
      </c>
      <c r="B21" s="6"/>
      <c r="C21" s="2"/>
      <c r="D21" s="10"/>
      <c r="E21" s="8"/>
      <c r="F21" s="6"/>
      <c r="G21" s="2"/>
      <c r="H21" s="10"/>
      <c r="I21" s="8"/>
      <c r="J21" s="6"/>
      <c r="K21" s="2"/>
      <c r="L21" s="10"/>
      <c r="M21" s="8"/>
      <c r="N21" s="6"/>
      <c r="O21" s="2"/>
      <c r="P21" s="10"/>
      <c r="Q21" s="8"/>
      <c r="R21" s="4"/>
      <c r="S21" s="2"/>
      <c r="T21" s="10"/>
      <c r="U21" s="8"/>
      <c r="V21" s="4"/>
      <c r="W21" s="2"/>
      <c r="X21" s="10"/>
      <c r="Y21" s="8"/>
      <c r="Z21" s="4"/>
      <c r="AA21" s="2"/>
      <c r="AB21" s="10"/>
      <c r="AC21" s="8"/>
      <c r="AD21" s="4"/>
      <c r="AE21" s="2"/>
      <c r="AF21" s="10"/>
      <c r="AG21" s="8"/>
      <c r="AH21" s="4"/>
      <c r="AI21" s="2"/>
      <c r="AJ21" s="10"/>
      <c r="AK21" s="8"/>
      <c r="AL21" s="4"/>
      <c r="AM21" s="2"/>
      <c r="AN21" s="10"/>
      <c r="AO21" s="8"/>
      <c r="AP21" s="36" t="str">
        <f t="shared" si="0"/>
        <v/>
      </c>
      <c r="AQ21" s="37" t="str">
        <f t="shared" si="1"/>
        <v/>
      </c>
      <c r="AR21" s="37" t="str">
        <f t="shared" si="2"/>
        <v/>
      </c>
      <c r="AS21" s="37" t="str">
        <f t="shared" si="3"/>
        <v/>
      </c>
      <c r="AT21" s="37" t="str">
        <f t="shared" si="4"/>
        <v/>
      </c>
      <c r="AU21" s="37" t="str">
        <f t="shared" si="5"/>
        <v/>
      </c>
      <c r="AV21" s="37" t="str">
        <f t="shared" si="6"/>
        <v/>
      </c>
      <c r="AW21" s="37" t="str">
        <f t="shared" si="7"/>
        <v/>
      </c>
      <c r="AX21" s="37" t="str">
        <f t="shared" si="8"/>
        <v/>
      </c>
      <c r="AY21" s="38" t="str">
        <f t="shared" si="9"/>
        <v/>
      </c>
    </row>
    <row r="22" spans="1:51" ht="36" customHeight="1" x14ac:dyDescent="0.2">
      <c r="A22" s="17">
        <v>8</v>
      </c>
      <c r="B22" s="6"/>
      <c r="C22" s="2"/>
      <c r="D22" s="10"/>
      <c r="E22" s="8"/>
      <c r="F22" s="6"/>
      <c r="G22" s="2"/>
      <c r="H22" s="10"/>
      <c r="I22" s="8"/>
      <c r="J22" s="6"/>
      <c r="K22" s="2"/>
      <c r="L22" s="10"/>
      <c r="M22" s="8"/>
      <c r="N22" s="6"/>
      <c r="O22" s="2"/>
      <c r="P22" s="10"/>
      <c r="Q22" s="8"/>
      <c r="R22" s="4"/>
      <c r="S22" s="2"/>
      <c r="T22" s="10"/>
      <c r="U22" s="8"/>
      <c r="V22" s="4"/>
      <c r="W22" s="2"/>
      <c r="X22" s="10"/>
      <c r="Y22" s="8"/>
      <c r="Z22" s="4"/>
      <c r="AA22" s="2"/>
      <c r="AB22" s="10"/>
      <c r="AC22" s="8"/>
      <c r="AD22" s="4"/>
      <c r="AE22" s="2"/>
      <c r="AF22" s="10"/>
      <c r="AG22" s="8"/>
      <c r="AH22" s="4"/>
      <c r="AI22" s="2"/>
      <c r="AJ22" s="10"/>
      <c r="AK22" s="8"/>
      <c r="AL22" s="4"/>
      <c r="AM22" s="2"/>
      <c r="AN22" s="10"/>
      <c r="AO22" s="8"/>
      <c r="AP22" s="36" t="str">
        <f t="shared" si="0"/>
        <v/>
      </c>
      <c r="AQ22" s="37" t="str">
        <f t="shared" si="1"/>
        <v/>
      </c>
      <c r="AR22" s="37" t="str">
        <f t="shared" si="2"/>
        <v/>
      </c>
      <c r="AS22" s="37" t="str">
        <f t="shared" si="3"/>
        <v/>
      </c>
      <c r="AT22" s="37" t="str">
        <f t="shared" si="4"/>
        <v/>
      </c>
      <c r="AU22" s="37" t="str">
        <f t="shared" si="5"/>
        <v/>
      </c>
      <c r="AV22" s="37" t="str">
        <f t="shared" si="6"/>
        <v/>
      </c>
      <c r="AW22" s="37" t="str">
        <f t="shared" si="7"/>
        <v/>
      </c>
      <c r="AX22" s="37" t="str">
        <f t="shared" si="8"/>
        <v/>
      </c>
      <c r="AY22" s="38" t="str">
        <f t="shared" si="9"/>
        <v/>
      </c>
    </row>
    <row r="23" spans="1:51" ht="36" customHeight="1" x14ac:dyDescent="0.2">
      <c r="A23" s="17">
        <v>9</v>
      </c>
      <c r="B23" s="6"/>
      <c r="C23" s="2"/>
      <c r="D23" s="10"/>
      <c r="E23" s="8"/>
      <c r="F23" s="6"/>
      <c r="G23" s="2"/>
      <c r="H23" s="10"/>
      <c r="I23" s="8"/>
      <c r="J23" s="6"/>
      <c r="K23" s="2"/>
      <c r="L23" s="10"/>
      <c r="M23" s="8"/>
      <c r="N23" s="6"/>
      <c r="O23" s="2"/>
      <c r="P23" s="10"/>
      <c r="Q23" s="8"/>
      <c r="R23" s="4"/>
      <c r="S23" s="2"/>
      <c r="T23" s="10"/>
      <c r="U23" s="8"/>
      <c r="V23" s="4"/>
      <c r="W23" s="2"/>
      <c r="X23" s="10"/>
      <c r="Y23" s="8"/>
      <c r="Z23" s="4"/>
      <c r="AA23" s="2"/>
      <c r="AB23" s="10"/>
      <c r="AC23" s="8"/>
      <c r="AD23" s="4"/>
      <c r="AE23" s="2"/>
      <c r="AF23" s="10"/>
      <c r="AG23" s="8"/>
      <c r="AH23" s="4"/>
      <c r="AI23" s="2"/>
      <c r="AJ23" s="10"/>
      <c r="AK23" s="8"/>
      <c r="AL23" s="4"/>
      <c r="AM23" s="2"/>
      <c r="AN23" s="10"/>
      <c r="AO23" s="8"/>
      <c r="AP23" s="36" t="str">
        <f t="shared" si="0"/>
        <v/>
      </c>
      <c r="AQ23" s="37" t="str">
        <f t="shared" si="1"/>
        <v/>
      </c>
      <c r="AR23" s="37" t="str">
        <f t="shared" si="2"/>
        <v/>
      </c>
      <c r="AS23" s="37" t="str">
        <f t="shared" si="3"/>
        <v/>
      </c>
      <c r="AT23" s="37" t="str">
        <f t="shared" si="4"/>
        <v/>
      </c>
      <c r="AU23" s="37" t="str">
        <f t="shared" si="5"/>
        <v/>
      </c>
      <c r="AV23" s="37" t="str">
        <f t="shared" si="6"/>
        <v/>
      </c>
      <c r="AW23" s="37" t="str">
        <f t="shared" si="7"/>
        <v/>
      </c>
      <c r="AX23" s="37" t="str">
        <f t="shared" si="8"/>
        <v/>
      </c>
      <c r="AY23" s="38" t="str">
        <f t="shared" si="9"/>
        <v/>
      </c>
    </row>
    <row r="24" spans="1:51" ht="36" customHeight="1" thickBot="1" x14ac:dyDescent="0.25">
      <c r="A24" s="18">
        <v>10</v>
      </c>
      <c r="B24" s="29"/>
      <c r="C24" s="3"/>
      <c r="D24" s="11"/>
      <c r="E24" s="9"/>
      <c r="F24" s="29"/>
      <c r="G24" s="3"/>
      <c r="H24" s="11"/>
      <c r="I24" s="9"/>
      <c r="J24" s="29"/>
      <c r="K24" s="3"/>
      <c r="L24" s="11"/>
      <c r="M24" s="9"/>
      <c r="N24" s="29"/>
      <c r="O24" s="3"/>
      <c r="P24" s="11"/>
      <c r="Q24" s="9"/>
      <c r="R24" s="5"/>
      <c r="S24" s="3"/>
      <c r="T24" s="11"/>
      <c r="U24" s="9"/>
      <c r="V24" s="5"/>
      <c r="W24" s="3"/>
      <c r="X24" s="11"/>
      <c r="Y24" s="9"/>
      <c r="Z24" s="5"/>
      <c r="AA24" s="3"/>
      <c r="AB24" s="11"/>
      <c r="AC24" s="9"/>
      <c r="AD24" s="5"/>
      <c r="AE24" s="3"/>
      <c r="AF24" s="11"/>
      <c r="AG24" s="9"/>
      <c r="AH24" s="5"/>
      <c r="AI24" s="3"/>
      <c r="AJ24" s="11"/>
      <c r="AK24" s="9"/>
      <c r="AL24" s="5"/>
      <c r="AM24" s="3"/>
      <c r="AN24" s="11"/>
      <c r="AO24" s="9"/>
      <c r="AP24" s="39" t="str">
        <f t="shared" si="0"/>
        <v/>
      </c>
      <c r="AQ24" s="40" t="str">
        <f t="shared" si="1"/>
        <v/>
      </c>
      <c r="AR24" s="40" t="str">
        <f t="shared" si="2"/>
        <v/>
      </c>
      <c r="AS24" s="40" t="str">
        <f t="shared" si="3"/>
        <v/>
      </c>
      <c r="AT24" s="40" t="str">
        <f t="shared" si="4"/>
        <v/>
      </c>
      <c r="AU24" s="40" t="str">
        <f t="shared" si="5"/>
        <v/>
      </c>
      <c r="AV24" s="40" t="str">
        <f t="shared" si="6"/>
        <v/>
      </c>
      <c r="AW24" s="40" t="str">
        <f t="shared" si="7"/>
        <v/>
      </c>
      <c r="AX24" s="40" t="str">
        <f t="shared" si="8"/>
        <v/>
      </c>
      <c r="AY24" s="41" t="str">
        <f t="shared" si="9"/>
        <v/>
      </c>
    </row>
    <row r="25" spans="1:51" x14ac:dyDescent="0.2">
      <c r="A25" s="21"/>
      <c r="B25" s="58" t="s">
        <v>43</v>
      </c>
      <c r="C25" s="59"/>
      <c r="D25" s="59"/>
      <c r="E25" s="60"/>
      <c r="F25" s="58" t="s">
        <v>43</v>
      </c>
      <c r="G25" s="59"/>
      <c r="H25" s="59"/>
      <c r="I25" s="60"/>
      <c r="J25" s="58" t="s">
        <v>43</v>
      </c>
      <c r="K25" s="59"/>
      <c r="L25" s="59"/>
      <c r="M25" s="60"/>
      <c r="N25" s="58" t="s">
        <v>43</v>
      </c>
      <c r="O25" s="59"/>
      <c r="P25" s="59"/>
      <c r="Q25" s="60"/>
      <c r="R25" s="58" t="s">
        <v>43</v>
      </c>
      <c r="S25" s="59"/>
      <c r="T25" s="59"/>
      <c r="U25" s="60"/>
      <c r="V25" s="58" t="s">
        <v>43</v>
      </c>
      <c r="W25" s="59"/>
      <c r="X25" s="59"/>
      <c r="Y25" s="60"/>
      <c r="Z25" s="58" t="s">
        <v>43</v>
      </c>
      <c r="AA25" s="59"/>
      <c r="AB25" s="59"/>
      <c r="AC25" s="60"/>
      <c r="AD25" s="58" t="s">
        <v>43</v>
      </c>
      <c r="AE25" s="59"/>
      <c r="AF25" s="59"/>
      <c r="AG25" s="60"/>
      <c r="AH25" s="58" t="s">
        <v>43</v>
      </c>
      <c r="AI25" s="59"/>
      <c r="AJ25" s="59"/>
      <c r="AK25" s="60"/>
      <c r="AL25" s="58" t="s">
        <v>43</v>
      </c>
      <c r="AM25" s="59"/>
      <c r="AN25" s="59"/>
      <c r="AO25" s="60"/>
    </row>
    <row r="26" spans="1:51" ht="9.9499999999999993" customHeight="1" x14ac:dyDescent="0.2">
      <c r="A26" s="22"/>
      <c r="B26" s="61"/>
      <c r="C26" s="62"/>
      <c r="D26" s="62"/>
      <c r="E26" s="63"/>
      <c r="F26" s="61"/>
      <c r="G26" s="62"/>
      <c r="H26" s="62"/>
      <c r="I26" s="63"/>
      <c r="J26" s="61"/>
      <c r="K26" s="62"/>
      <c r="L26" s="62"/>
      <c r="M26" s="63"/>
      <c r="N26" s="61"/>
      <c r="O26" s="62"/>
      <c r="P26" s="62"/>
      <c r="Q26" s="63"/>
      <c r="R26" s="61"/>
      <c r="S26" s="62"/>
      <c r="T26" s="62"/>
      <c r="U26" s="63"/>
      <c r="V26" s="61"/>
      <c r="W26" s="62"/>
      <c r="X26" s="62"/>
      <c r="Y26" s="63"/>
      <c r="Z26" s="61"/>
      <c r="AA26" s="62"/>
      <c r="AB26" s="62"/>
      <c r="AC26" s="63"/>
      <c r="AD26" s="61"/>
      <c r="AE26" s="62"/>
      <c r="AF26" s="62"/>
      <c r="AG26" s="63"/>
      <c r="AH26" s="61"/>
      <c r="AI26" s="62"/>
      <c r="AJ26" s="62"/>
      <c r="AK26" s="63"/>
      <c r="AL26" s="61"/>
      <c r="AM26" s="62"/>
      <c r="AN26" s="62"/>
      <c r="AO26" s="63"/>
    </row>
    <row r="27" spans="1:51" ht="9.9499999999999993" customHeight="1" x14ac:dyDescent="0.2">
      <c r="A27" s="23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4"/>
      <c r="W27" s="65"/>
      <c r="X27" s="65"/>
      <c r="Y27" s="66"/>
      <c r="Z27" s="64"/>
      <c r="AA27" s="65"/>
      <c r="AB27" s="65"/>
      <c r="AC27" s="66"/>
      <c r="AD27" s="64"/>
      <c r="AE27" s="65"/>
      <c r="AF27" s="65"/>
      <c r="AG27" s="66"/>
      <c r="AH27" s="64"/>
      <c r="AI27" s="65"/>
      <c r="AJ27" s="65"/>
      <c r="AK27" s="66"/>
      <c r="AL27" s="64"/>
      <c r="AM27" s="65"/>
      <c r="AN27" s="65"/>
      <c r="AO27" s="66"/>
    </row>
    <row r="28" spans="1:51" ht="9.9499999999999993" customHeight="1" x14ac:dyDescent="0.2">
      <c r="A28" s="23"/>
      <c r="B28" s="64"/>
      <c r="C28" s="65"/>
      <c r="D28" s="65"/>
      <c r="E28" s="66"/>
      <c r="F28" s="64"/>
      <c r="G28" s="65"/>
      <c r="H28" s="65"/>
      <c r="I28" s="66"/>
      <c r="J28" s="64"/>
      <c r="K28" s="65"/>
      <c r="L28" s="65"/>
      <c r="M28" s="66"/>
      <c r="N28" s="64"/>
      <c r="O28" s="65"/>
      <c r="P28" s="65"/>
      <c r="Q28" s="66"/>
      <c r="R28" s="64"/>
      <c r="S28" s="65"/>
      <c r="T28" s="65"/>
      <c r="U28" s="66"/>
      <c r="V28" s="64"/>
      <c r="W28" s="65"/>
      <c r="X28" s="65"/>
      <c r="Y28" s="66"/>
      <c r="Z28" s="64"/>
      <c r="AA28" s="65"/>
      <c r="AB28" s="65"/>
      <c r="AC28" s="66"/>
      <c r="AD28" s="64"/>
      <c r="AE28" s="65"/>
      <c r="AF28" s="65"/>
      <c r="AG28" s="66"/>
      <c r="AH28" s="64"/>
      <c r="AI28" s="65"/>
      <c r="AJ28" s="65"/>
      <c r="AK28" s="66"/>
      <c r="AL28" s="64"/>
      <c r="AM28" s="65"/>
      <c r="AN28" s="65"/>
      <c r="AO28" s="66"/>
    </row>
    <row r="29" spans="1:51" ht="9.9499999999999993" customHeight="1" x14ac:dyDescent="0.2">
      <c r="A29" s="23"/>
      <c r="B29" s="64"/>
      <c r="C29" s="65"/>
      <c r="D29" s="65"/>
      <c r="E29" s="66"/>
      <c r="F29" s="64"/>
      <c r="G29" s="65"/>
      <c r="H29" s="65"/>
      <c r="I29" s="66"/>
      <c r="J29" s="64"/>
      <c r="K29" s="65"/>
      <c r="L29" s="65"/>
      <c r="M29" s="66"/>
      <c r="N29" s="64"/>
      <c r="O29" s="65"/>
      <c r="P29" s="65"/>
      <c r="Q29" s="66"/>
      <c r="R29" s="64"/>
      <c r="S29" s="65"/>
      <c r="T29" s="65"/>
      <c r="U29" s="66"/>
      <c r="V29" s="64"/>
      <c r="W29" s="65"/>
      <c r="X29" s="65"/>
      <c r="Y29" s="66"/>
      <c r="Z29" s="64"/>
      <c r="AA29" s="65"/>
      <c r="AB29" s="65"/>
      <c r="AC29" s="66"/>
      <c r="AD29" s="64"/>
      <c r="AE29" s="65"/>
      <c r="AF29" s="65"/>
      <c r="AG29" s="66"/>
      <c r="AH29" s="64"/>
      <c r="AI29" s="65"/>
      <c r="AJ29" s="65"/>
      <c r="AK29" s="66"/>
      <c r="AL29" s="64"/>
      <c r="AM29" s="65"/>
      <c r="AN29" s="65"/>
      <c r="AO29" s="66"/>
    </row>
    <row r="30" spans="1:51" ht="9.9499999999999993" customHeight="1" x14ac:dyDescent="0.2">
      <c r="A30" s="23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4"/>
      <c r="W30" s="65"/>
      <c r="X30" s="65"/>
      <c r="Y30" s="66"/>
      <c r="Z30" s="64"/>
      <c r="AA30" s="65"/>
      <c r="AB30" s="65"/>
      <c r="AC30" s="66"/>
      <c r="AD30" s="64"/>
      <c r="AE30" s="65"/>
      <c r="AF30" s="65"/>
      <c r="AG30" s="66"/>
      <c r="AH30" s="64"/>
      <c r="AI30" s="65"/>
      <c r="AJ30" s="65"/>
      <c r="AK30" s="66"/>
      <c r="AL30" s="64"/>
      <c r="AM30" s="65"/>
      <c r="AN30" s="65"/>
      <c r="AO30" s="66"/>
    </row>
    <row r="31" spans="1:51" ht="9.9499999999999993" customHeight="1" x14ac:dyDescent="0.2">
      <c r="A31" s="23"/>
      <c r="B31" s="64"/>
      <c r="C31" s="65"/>
      <c r="D31" s="65"/>
      <c r="E31" s="66"/>
      <c r="F31" s="64"/>
      <c r="G31" s="65"/>
      <c r="H31" s="65"/>
      <c r="I31" s="66"/>
      <c r="J31" s="64"/>
      <c r="K31" s="65"/>
      <c r="L31" s="65"/>
      <c r="M31" s="66"/>
      <c r="N31" s="64"/>
      <c r="O31" s="65"/>
      <c r="P31" s="65"/>
      <c r="Q31" s="66"/>
      <c r="R31" s="64"/>
      <c r="S31" s="65"/>
      <c r="T31" s="65"/>
      <c r="U31" s="66"/>
      <c r="V31" s="64"/>
      <c r="W31" s="65"/>
      <c r="X31" s="65"/>
      <c r="Y31" s="66"/>
      <c r="Z31" s="64"/>
      <c r="AA31" s="65"/>
      <c r="AB31" s="65"/>
      <c r="AC31" s="66"/>
      <c r="AD31" s="64"/>
      <c r="AE31" s="65"/>
      <c r="AF31" s="65"/>
      <c r="AG31" s="66"/>
      <c r="AH31" s="64"/>
      <c r="AI31" s="65"/>
      <c r="AJ31" s="65"/>
      <c r="AK31" s="66"/>
      <c r="AL31" s="64"/>
      <c r="AM31" s="65"/>
      <c r="AN31" s="65"/>
      <c r="AO31" s="66"/>
    </row>
    <row r="32" spans="1:51" ht="9.9499999999999993" customHeight="1" thickBot="1" x14ac:dyDescent="0.25">
      <c r="A32" s="23"/>
      <c r="B32" s="67"/>
      <c r="C32" s="68"/>
      <c r="D32" s="68"/>
      <c r="E32" s="69"/>
      <c r="F32" s="67"/>
      <c r="G32" s="68"/>
      <c r="H32" s="68"/>
      <c r="I32" s="69"/>
      <c r="J32" s="67"/>
      <c r="K32" s="68"/>
      <c r="L32" s="68"/>
      <c r="M32" s="69"/>
      <c r="N32" s="67"/>
      <c r="O32" s="68"/>
      <c r="P32" s="68"/>
      <c r="Q32" s="69"/>
      <c r="R32" s="67"/>
      <c r="S32" s="68"/>
      <c r="T32" s="68"/>
      <c r="U32" s="69"/>
      <c r="V32" s="67"/>
      <c r="W32" s="68"/>
      <c r="X32" s="68"/>
      <c r="Y32" s="69"/>
      <c r="Z32" s="67"/>
      <c r="AA32" s="68"/>
      <c r="AB32" s="68"/>
      <c r="AC32" s="69"/>
      <c r="AD32" s="67"/>
      <c r="AE32" s="68"/>
      <c r="AF32" s="68"/>
      <c r="AG32" s="69"/>
      <c r="AH32" s="67"/>
      <c r="AI32" s="68"/>
      <c r="AJ32" s="68"/>
      <c r="AK32" s="69"/>
      <c r="AL32" s="67"/>
      <c r="AM32" s="68"/>
      <c r="AN32" s="68"/>
      <c r="AO32" s="69"/>
    </row>
  </sheetData>
  <sheetProtection password="C7D4" sheet="1" objects="1" scenarios="1" selectLockedCells="1"/>
  <mergeCells count="60">
    <mergeCell ref="R13:U13"/>
    <mergeCell ref="Z13:AC13"/>
    <mergeCell ref="V13:Y13"/>
    <mergeCell ref="N13:Q13"/>
    <mergeCell ref="B26:E32"/>
    <mergeCell ref="B25:E25"/>
    <mergeCell ref="B13:E13"/>
    <mergeCell ref="N26:Q32"/>
    <mergeCell ref="F25:I25"/>
    <mergeCell ref="F26:I32"/>
    <mergeCell ref="J25:M25"/>
    <mergeCell ref="J26:M32"/>
    <mergeCell ref="W4:AC4"/>
    <mergeCell ref="I7:U7"/>
    <mergeCell ref="I3:U3"/>
    <mergeCell ref="I5:U5"/>
    <mergeCell ref="I10:U10"/>
    <mergeCell ref="W5:X5"/>
    <mergeCell ref="W7:X7"/>
    <mergeCell ref="Y5:AC5"/>
    <mergeCell ref="Y7:AC7"/>
    <mergeCell ref="W8:X8"/>
    <mergeCell ref="Y9:AC9"/>
    <mergeCell ref="W6:X6"/>
    <mergeCell ref="Y6:AC6"/>
    <mergeCell ref="Y8:AC8"/>
    <mergeCell ref="I8:U8"/>
    <mergeCell ref="I9:U9"/>
    <mergeCell ref="A4:H4"/>
    <mergeCell ref="I4:U4"/>
    <mergeCell ref="N25:Q25"/>
    <mergeCell ref="A3:H3"/>
    <mergeCell ref="A5:H5"/>
    <mergeCell ref="A7:H7"/>
    <mergeCell ref="A8:H8"/>
    <mergeCell ref="A9:H9"/>
    <mergeCell ref="A6:H6"/>
    <mergeCell ref="I6:U6"/>
    <mergeCell ref="A13:A14"/>
    <mergeCell ref="I11:U11"/>
    <mergeCell ref="A10:H10"/>
    <mergeCell ref="A11:H11"/>
    <mergeCell ref="F13:I13"/>
    <mergeCell ref="J13:M13"/>
    <mergeCell ref="AL26:AO32"/>
    <mergeCell ref="R25:U25"/>
    <mergeCell ref="R26:U32"/>
    <mergeCell ref="V25:Y25"/>
    <mergeCell ref="AD26:AG32"/>
    <mergeCell ref="Z26:AC32"/>
    <mergeCell ref="AH26:AK32"/>
    <mergeCell ref="AH25:AK25"/>
    <mergeCell ref="AD25:AG25"/>
    <mergeCell ref="V26:Y32"/>
    <mergeCell ref="Z25:AC25"/>
    <mergeCell ref="AL13:AO13"/>
    <mergeCell ref="W9:X9"/>
    <mergeCell ref="AD13:AG13"/>
    <mergeCell ref="AH13:AK13"/>
    <mergeCell ref="AL25:AO25"/>
  </mergeCells>
  <phoneticPr fontId="0" type="noConversion"/>
  <conditionalFormatting sqref="Y9">
    <cfRule type="containsBlanks" dxfId="11" priority="1" stopIfTrue="1">
      <formula>LEN(TRIM(Y9))=0</formula>
    </cfRule>
    <cfRule type="cellIs" dxfId="10" priority="2" stopIfTrue="1" operator="lessThan">
      <formula>0.05</formula>
    </cfRule>
    <cfRule type="cellIs" dxfId="9" priority="4" stopIfTrue="1" operator="greaterThanOrEqual">
      <formula>0.05</formula>
    </cfRule>
  </conditionalFormatting>
  <dataValidations count="7">
    <dataValidation type="list" allowBlank="1" showInputMessage="1" showErrorMessage="1" sqref="H15:H24 AJ15:AJ24 L15:L24 P15:P24 T15:T24 X15:X24 AB15:AB24 AF15:AF24 D15:D24 AN15:AN24">
      <formula1>Couleur</formula1>
    </dataValidation>
    <dataValidation type="list" allowBlank="1" showInputMessage="1" showErrorMessage="1" sqref="I7">
      <formula1>Date</formula1>
    </dataValidation>
    <dataValidation type="list" allowBlank="1" showInputMessage="1" showErrorMessage="1" sqref="I11:U11">
      <formula1>"oui,non"</formula1>
    </dataValidation>
    <dataValidation type="list" allowBlank="1" showInputMessage="1" showErrorMessage="1" sqref="I8:U8">
      <formula1>Texture</formula1>
    </dataValidation>
    <dataValidation type="list" allowBlank="1" showInputMessage="1" showErrorMessage="1" sqref="I10:U10">
      <formula1>Stade</formula1>
    </dataValidation>
    <dataValidation type="list" allowBlank="1" showInputMessage="1" showErrorMessage="1" sqref="I4:U4">
      <formula1>Régions</formula1>
    </dataValidation>
    <dataValidation type="list" allowBlank="1" showInputMessage="1" showErrorMessage="1" sqref="I5:U5">
      <formula1>INDIRECT(I4)</formula1>
    </dataValidation>
  </dataValidations>
  <printOptions horizontalCentered="1"/>
  <pageMargins left="0" right="0" top="0" bottom="0" header="0.31496062992125984" footer="0.31496062992125984"/>
  <pageSetup paperSize="5" scale="79" fitToWidth="2" orientation="landscape" r:id="rId1"/>
  <headerFooter alignWithMargins="0"/>
  <colBreaks count="1" manualBreakCount="1">
    <brk id="2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showGridLines="0" showRowColHeaders="0" zoomScale="85" zoomScaleNormal="85" zoomScaleSheetLayoutView="85" workbookViewId="0">
      <selection activeCell="I3" sqref="I3:U3"/>
    </sheetView>
  </sheetViews>
  <sheetFormatPr baseColWidth="10" defaultColWidth="11.42578125" defaultRowHeight="12.75" x14ac:dyDescent="0.2"/>
  <cols>
    <col min="1" max="1" width="6.85546875" style="7" customWidth="1"/>
    <col min="2" max="41" width="8.7109375" style="7" customWidth="1"/>
    <col min="42" max="51" width="11.42578125" style="7" customWidth="1"/>
    <col min="52" max="16384" width="11.42578125" style="7"/>
  </cols>
  <sheetData>
    <row r="1" spans="1:51" ht="23.25" x14ac:dyDescent="0.35">
      <c r="A1" s="19" t="str">
        <f>"Dépistage 2 des masses d'oeufs et des jeunes larves du ver-gris occidental des haricots en "&amp;YEAR(Menus!H12)</f>
        <v>Dépistage 2 des masses d'oeufs et des jeunes larves du ver-gris occidental des haricots en 2018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51" ht="13.5" thickBot="1" x14ac:dyDescent="0.25"/>
    <row r="3" spans="1:51" ht="24" customHeight="1" thickBot="1" x14ac:dyDescent="0.25">
      <c r="A3" s="76" t="s">
        <v>2</v>
      </c>
      <c r="B3" s="77"/>
      <c r="C3" s="77"/>
      <c r="D3" s="77"/>
      <c r="E3" s="77"/>
      <c r="F3" s="77"/>
      <c r="G3" s="77"/>
      <c r="H3" s="78"/>
      <c r="I3" s="127" t="str">
        <f>IF('Dépistage no 1'!I3:U3&lt;&gt;0,'Dépistage no 1'!I3:U3,"")</f>
        <v/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</row>
    <row r="4" spans="1:51" ht="24" customHeight="1" thickBot="1" x14ac:dyDescent="0.25">
      <c r="A4" s="70" t="s">
        <v>3</v>
      </c>
      <c r="B4" s="71"/>
      <c r="C4" s="71"/>
      <c r="D4" s="71"/>
      <c r="E4" s="71"/>
      <c r="F4" s="71"/>
      <c r="G4" s="71"/>
      <c r="H4" s="72"/>
      <c r="I4" s="121" t="str">
        <f>IF('Dépistage no 1'!I4:U4&lt;&gt;0,'Dépistage no 1'!I4:U4,"")</f>
        <v/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W4" s="90" t="s">
        <v>44</v>
      </c>
      <c r="X4" s="91"/>
      <c r="Y4" s="91"/>
      <c r="Z4" s="91"/>
      <c r="AA4" s="91"/>
      <c r="AB4" s="91"/>
      <c r="AC4" s="92"/>
    </row>
    <row r="5" spans="1:51" ht="24" customHeight="1" x14ac:dyDescent="0.2">
      <c r="A5" s="70" t="s">
        <v>5</v>
      </c>
      <c r="B5" s="71"/>
      <c r="C5" s="71"/>
      <c r="D5" s="71"/>
      <c r="E5" s="71"/>
      <c r="F5" s="71"/>
      <c r="G5" s="71"/>
      <c r="H5" s="72"/>
      <c r="I5" s="121" t="str">
        <f>IF('Dépistage no 1'!I5:U5&lt;&gt;0,'Dépistage no 1'!I5:U5,"")</f>
        <v/>
      </c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W5" s="105" t="s">
        <v>6</v>
      </c>
      <c r="X5" s="106"/>
      <c r="Y5" s="109" t="str">
        <f>IF(SUM(COUNTBLANK(B15:B24),COUNTBLANK(F15:F24),COUNTBLANK(J15:J24),COUNTBLANK(N15:N24),COUNTBLANK(R15:R24),COUNTBLANK(V15:V24),COUNTBLANK(Z15:Z24),COUNTBLANK(AD15:AD24),COUNTBLANK(AH15:AH24),COUNTBLANK(AL15:AL24))&lt;100,SUM(B15:B24,F15:F24,J15:J24,N15:N24,R15:R24,V15:V24,Z15:Z24,AD15:AD24,AH15:AH24,AL15:AL24),"")</f>
        <v/>
      </c>
      <c r="Z5" s="110"/>
      <c r="AA5" s="110"/>
      <c r="AB5" s="110"/>
      <c r="AC5" s="111"/>
    </row>
    <row r="6" spans="1:51" ht="24" customHeight="1" x14ac:dyDescent="0.2">
      <c r="A6" s="70" t="s">
        <v>7</v>
      </c>
      <c r="B6" s="71"/>
      <c r="C6" s="71"/>
      <c r="D6" s="71"/>
      <c r="E6" s="71"/>
      <c r="F6" s="71"/>
      <c r="G6" s="71"/>
      <c r="H6" s="72"/>
      <c r="I6" s="121" t="str">
        <f>IF('Dépistage no 1'!I6:U6&lt;&gt;0,'Dépistage no 1'!I6:U6,"")</f>
        <v/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W6" s="107" t="s">
        <v>8</v>
      </c>
      <c r="X6" s="108"/>
      <c r="Y6" s="118" t="str">
        <f>IF(SUM(COUNTBLANK(C15:C24),COUNTBLANK(G15:G24),COUNTBLANK(K15:K24),COUNTBLANK(O15:O24),COUNTBLANK(S15:S24),COUNTBLANK(W15:W24),COUNTBLANK(AA15:AA24),COUNTBLANK(AE15:AE24),COUNTBLANK(AI15:AI24),COUNTBLANK(AM15:AM24))&lt;100,ROUND(SUM(C15:C24,G15:G24,K15:K24,O15:O24,S15:S24,W15:W24,AA15:AA24,AE15:AE24,AI15:AI24,AM15:AM24)/Y5,1),"")</f>
        <v/>
      </c>
      <c r="Z6" s="119"/>
      <c r="AA6" s="119"/>
      <c r="AB6" s="119"/>
      <c r="AC6" s="120"/>
    </row>
    <row r="7" spans="1:51" ht="24" customHeight="1" x14ac:dyDescent="0.2">
      <c r="A7" s="70" t="s">
        <v>9</v>
      </c>
      <c r="B7" s="71"/>
      <c r="C7" s="71"/>
      <c r="D7" s="71"/>
      <c r="E7" s="71"/>
      <c r="F7" s="71"/>
      <c r="G7" s="71"/>
      <c r="H7" s="72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W7" s="107" t="s">
        <v>10</v>
      </c>
      <c r="X7" s="108"/>
      <c r="Y7" s="112" t="str">
        <f>IF(SUM(COUNTA(D15:D24),COUNTA(H15:H24),COUNTA(L15:L24),COUNTA(P15:P24),COUNTA(T15:T24),COUNTA(X15:X24),COUNTA(AB15:AB24),COUNTA(AF15:AF24),COUNTA(AJ15:AJ24),COUNTA(AN15:AN24))&gt;0,ROUND(SUM(COUNTIF(D15:D24,"Blanc"),COUNTIF(H15:H24,"Blanc"),COUNTIF(L15:L24,"Blanc"),COUNTIF(P15:P24,"Blanc"),COUNTIF(T15:T24,"Blanc"),COUNTIF(X15:X24,"Blanc"),COUNTIF(AB15:AB24,"Blanc"),COUNTIF(AF15:AF24,"Blanc"),COUNTIF(AJ15:AJ24,"Blanc"),COUNTIF(AN15:AN24,"Blanc"))/SUM(COUNTA(D15:D24),COUNTA(H15:H24),COUNTA(L15:L24),COUNTA(P15:P24),COUNTA(T15:T24),COUNTA(X15:X24),COUNTA(AB15:AB24),COUNTA(AF15:AF24),COUNTA(AJ15:AJ24),COUNTA(AN15:AN24))*100,0)&amp;"% Blanc ; "&amp;ROUND(SUM(COUNTIF(D15:D24,"Crème"),COUNTIF(H15:H24,"Crème"),COUNTIF(L15:L24,"Crème"),COUNTIF(P15:P24,"Crème"),COUNTIF(T15:T24,"Crème"),COUNTIF(X15:X24,"Crème"),COUNTIF(AB15:AB24,"Crème"),COUNTIF(AF15:AF24,"Crème"),COUNTIF(AJ15:AJ24,"Crème"),COUNTIF(AN15:AN24,"Crème"))/SUM(COUNTA(D15:D24),COUNTA(H15:H24),COUNTA(L15:L24),COUNTA(P15:P24),COUNTA(T15:T24),COUNTA(X15:X24),COUNTA(AB15:AB24),COUNTA(AF15:AF24),COUNTA(AJ15:AJ24),COUNTA(AN15:AN24))*100,0)&amp;"% Crème ; "&amp;ROUND(SUM(COUNTIF(D15:D24,"Gris"),COUNTIF(H15:H24,"Gris"),COUNTIF(L15:L24,"Gris"),COUNTIF(P15:P24,"Gris"),COUNTIF(T15:T24,"Gris"),COUNTIF(X15:X24,"Gris"),COUNTIF(AB15:AB24,"Gris"),COUNTIF(AF15:AF24,"Gris"),COUNTIF(AJ15:AJ24,"Gris"),COUNTIF(AN15:AN24,"Gris"))/SUM(COUNTA(D15:D24),COUNTA(H15:H24),COUNTA(L15:L24),COUNTA(P15:P24),COUNTA(T15:T24),COUNTA(X15:X24),COUNTA(AB15:AB24),COUNTA(AF15:AF24),COUNTA(AJ15:AJ24),COUNTA(AN15:AN24))*100,0)&amp;"% Gris ; "&amp;CHAR(10)&amp;ROUND(SUM(COUNTIF(D15:D24,"Mauve"),COUNTIF(H15:H24,"Mauve"),COUNTIF(L15:L24,"Mauve"),COUNTIF(P15:P24,"Mauve"),COUNTIF(T15:T24,"Mauve"),COUNTIF(X15:X24,"Mauve"),COUNTIF(AB15:AB24,"Mauve"),COUNTIF(AF15:AF24,"Mauve"),COUNTIF(AJ15:AJ24,"Mauve"),COUNTIF(AN15:AN24,"Mauve"))/SUM(COUNTA(D15:D24),COUNTA(H15:H24),COUNTA(L15:L24),COUNTA(P15:P24),COUNTA(T15:T24),COUNTA(X15:X24),COUNTA(AB15:AB24),COUNTA(AF15:AF24),COUNTA(AJ15:AJ24),COUNTA(AN15:AN24))*100,0)&amp;"% Mauve ; "&amp;ROUND(SUM(COUNTIF(D15:D24,"Mixte"),COUNTIF(H15:H24,"Mixte"),COUNTIF(L15:L24,"Mixte"),COUNTIF(P15:P24,"Mixte"),COUNTIF(T15:T24,"Mixte"),COUNTIF(X15:X24,"Mixte"),COUNTIF(AB15:AB24,"Mixte"),COUNTIF(AF15:AF24,"Mixte"),COUNTIF(AJ15:AJ24,"Mixte"),COUNTIF(AN15:AN24,"Mixte"))/SUM(COUNTA(D15:D24),COUNTA(H15:H24),COUNTA(L15:L24),COUNTA(P15:P24),COUNTA(T15:T24),COUNTA(X15:X24),COUNTA(AB15:AB24),COUNTA(AF15:AF24),COUNTA(AJ15:AJ24),COUNTA(AN15:AN24))*100,0)&amp;"% Mixte","...% Blanc ; ...% Crème ; ...% Gris ;"&amp;CHAR(10)&amp;"...% Mauve ; ...% Mixte")</f>
        <v>...% Blanc ; ...% Crème ; ...% Gris ;
...% Mauve ; ...% Mixte</v>
      </c>
      <c r="Z7" s="113"/>
      <c r="AA7" s="113"/>
      <c r="AB7" s="113"/>
      <c r="AC7" s="114"/>
    </row>
    <row r="8" spans="1:51" ht="24" customHeight="1" x14ac:dyDescent="0.2">
      <c r="A8" s="70" t="s">
        <v>11</v>
      </c>
      <c r="B8" s="71"/>
      <c r="C8" s="71"/>
      <c r="D8" s="71"/>
      <c r="E8" s="71"/>
      <c r="F8" s="71"/>
      <c r="G8" s="71"/>
      <c r="H8" s="72"/>
      <c r="I8" s="121" t="str">
        <f>IF('Dépistage no 1'!I8:U8&lt;&gt;0,'Dépistage no 1'!I8:U8,"")</f>
        <v/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/>
      <c r="W8" s="107" t="s">
        <v>12</v>
      </c>
      <c r="X8" s="108"/>
      <c r="Y8" s="118" t="str">
        <f>IF(SUM(COUNTBLANK(E15:E24),COUNTBLANK(I15:I24),COUNTBLANK(M15:M24),COUNTBLANK(Q15:Q24),COUNTBLANK(U15:U24),COUNTBLANK(Y15:Y24),COUNTBLANK(AC15:AC24),COUNTBLANK(AG15:AG24),COUNTBLANK(AK15:AK24),COUNTBLANK(AO15:AO24))&lt;100,SUM(E15:E24,I15:I24,M15:M24,Q15:Q24,U15:U24,Y15:Y24,AC15:AC24,AG15:AG24,AK15:AK24,AO15:AO24),"")</f>
        <v/>
      </c>
      <c r="Z8" s="119"/>
      <c r="AA8" s="119"/>
      <c r="AB8" s="119"/>
      <c r="AC8" s="120"/>
    </row>
    <row r="9" spans="1:51" ht="24" customHeight="1" thickBot="1" x14ac:dyDescent="0.25">
      <c r="A9" s="70" t="s">
        <v>13</v>
      </c>
      <c r="B9" s="71"/>
      <c r="C9" s="71"/>
      <c r="D9" s="71"/>
      <c r="E9" s="71"/>
      <c r="F9" s="71"/>
      <c r="G9" s="71"/>
      <c r="H9" s="72"/>
      <c r="I9" s="121" t="str">
        <f>IF('Dépistage no 1'!I9:U9&lt;&gt;0,'Dépistage no 1'!I9:U9,"")</f>
        <v/>
      </c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  <c r="W9" s="56" t="s">
        <v>14</v>
      </c>
      <c r="X9" s="57"/>
      <c r="Y9" s="115" t="str">
        <f>IF(AND(ISNUMBER('Dépistage no 1'!Y9),ISNUMBER(Y5)),'Dépistage no 1'!Y9+SUM(AP15:AY24)/100,"")</f>
        <v/>
      </c>
      <c r="Z9" s="116"/>
      <c r="AA9" s="116"/>
      <c r="AB9" s="116"/>
      <c r="AC9" s="117"/>
    </row>
    <row r="10" spans="1:51" ht="24" customHeight="1" x14ac:dyDescent="0.2">
      <c r="A10" s="70" t="s">
        <v>15</v>
      </c>
      <c r="B10" s="71"/>
      <c r="C10" s="71"/>
      <c r="D10" s="71"/>
      <c r="E10" s="71"/>
      <c r="F10" s="71"/>
      <c r="G10" s="71"/>
      <c r="H10" s="72"/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</row>
    <row r="11" spans="1:51" ht="24" customHeight="1" thickBot="1" x14ac:dyDescent="0.25">
      <c r="A11" s="87" t="s">
        <v>16</v>
      </c>
      <c r="B11" s="88"/>
      <c r="C11" s="88"/>
      <c r="D11" s="88"/>
      <c r="E11" s="88"/>
      <c r="F11" s="88"/>
      <c r="G11" s="88"/>
      <c r="H11" s="89"/>
      <c r="I11" s="124" t="str">
        <f>IF('Dépistage no 1'!I11:U11&lt;&gt;0,'Dépistage no 1'!I11:U11,"")</f>
        <v/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/>
    </row>
    <row r="12" spans="1:51" ht="13.5" thickBot="1" x14ac:dyDescent="0.25"/>
    <row r="13" spans="1:51" ht="17.25" x14ac:dyDescent="0.2">
      <c r="A13" s="82" t="s">
        <v>17</v>
      </c>
      <c r="B13" s="53" t="s">
        <v>18</v>
      </c>
      <c r="C13" s="54"/>
      <c r="D13" s="54"/>
      <c r="E13" s="55"/>
      <c r="F13" s="53" t="s">
        <v>19</v>
      </c>
      <c r="G13" s="54"/>
      <c r="H13" s="54"/>
      <c r="I13" s="55"/>
      <c r="J13" s="53" t="s">
        <v>20</v>
      </c>
      <c r="K13" s="54"/>
      <c r="L13" s="54"/>
      <c r="M13" s="55"/>
      <c r="N13" s="53" t="s">
        <v>21</v>
      </c>
      <c r="O13" s="54"/>
      <c r="P13" s="54"/>
      <c r="Q13" s="55"/>
      <c r="R13" s="53" t="s">
        <v>22</v>
      </c>
      <c r="S13" s="54"/>
      <c r="T13" s="54"/>
      <c r="U13" s="55"/>
      <c r="V13" s="53" t="s">
        <v>23</v>
      </c>
      <c r="W13" s="54"/>
      <c r="X13" s="54"/>
      <c r="Y13" s="55"/>
      <c r="Z13" s="53" t="s">
        <v>24</v>
      </c>
      <c r="AA13" s="54"/>
      <c r="AB13" s="54"/>
      <c r="AC13" s="55"/>
      <c r="AD13" s="53" t="s">
        <v>25</v>
      </c>
      <c r="AE13" s="54"/>
      <c r="AF13" s="54"/>
      <c r="AG13" s="55"/>
      <c r="AH13" s="53" t="s">
        <v>26</v>
      </c>
      <c r="AI13" s="54"/>
      <c r="AJ13" s="54"/>
      <c r="AK13" s="55"/>
      <c r="AL13" s="53" t="s">
        <v>27</v>
      </c>
      <c r="AM13" s="54"/>
      <c r="AN13" s="54"/>
      <c r="AO13" s="55"/>
      <c r="AP13" s="30" t="s">
        <v>28</v>
      </c>
      <c r="AQ13" s="31" t="s">
        <v>29</v>
      </c>
      <c r="AR13" s="31" t="s">
        <v>30</v>
      </c>
      <c r="AS13" s="31" t="s">
        <v>31</v>
      </c>
      <c r="AT13" s="31" t="s">
        <v>32</v>
      </c>
      <c r="AU13" s="31" t="s">
        <v>33</v>
      </c>
      <c r="AV13" s="31" t="s">
        <v>34</v>
      </c>
      <c r="AW13" s="31" t="s">
        <v>35</v>
      </c>
      <c r="AX13" s="31" t="s">
        <v>36</v>
      </c>
      <c r="AY13" s="32" t="s">
        <v>37</v>
      </c>
    </row>
    <row r="14" spans="1:51" ht="36.75" thickBot="1" x14ac:dyDescent="0.25">
      <c r="A14" s="83"/>
      <c r="B14" s="12" t="s">
        <v>38</v>
      </c>
      <c r="C14" s="13" t="s">
        <v>39</v>
      </c>
      <c r="D14" s="14" t="s">
        <v>40</v>
      </c>
      <c r="E14" s="15" t="s">
        <v>41</v>
      </c>
      <c r="F14" s="12" t="s">
        <v>38</v>
      </c>
      <c r="G14" s="13" t="s">
        <v>39</v>
      </c>
      <c r="H14" s="14" t="s">
        <v>40</v>
      </c>
      <c r="I14" s="15" t="s">
        <v>41</v>
      </c>
      <c r="J14" s="12" t="s">
        <v>38</v>
      </c>
      <c r="K14" s="13" t="s">
        <v>39</v>
      </c>
      <c r="L14" s="14" t="s">
        <v>40</v>
      </c>
      <c r="M14" s="15" t="s">
        <v>41</v>
      </c>
      <c r="N14" s="12" t="s">
        <v>38</v>
      </c>
      <c r="O14" s="13" t="s">
        <v>39</v>
      </c>
      <c r="P14" s="14" t="s">
        <v>40</v>
      </c>
      <c r="Q14" s="15" t="s">
        <v>41</v>
      </c>
      <c r="R14" s="12" t="s">
        <v>38</v>
      </c>
      <c r="S14" s="13" t="s">
        <v>39</v>
      </c>
      <c r="T14" s="14" t="s">
        <v>40</v>
      </c>
      <c r="U14" s="15" t="s">
        <v>41</v>
      </c>
      <c r="V14" s="12" t="s">
        <v>38</v>
      </c>
      <c r="W14" s="13" t="s">
        <v>39</v>
      </c>
      <c r="X14" s="14" t="s">
        <v>40</v>
      </c>
      <c r="Y14" s="15" t="s">
        <v>41</v>
      </c>
      <c r="Z14" s="12" t="s">
        <v>38</v>
      </c>
      <c r="AA14" s="13" t="s">
        <v>39</v>
      </c>
      <c r="AB14" s="13" t="s">
        <v>40</v>
      </c>
      <c r="AC14" s="16" t="s">
        <v>41</v>
      </c>
      <c r="AD14" s="12" t="s">
        <v>38</v>
      </c>
      <c r="AE14" s="13" t="s">
        <v>39</v>
      </c>
      <c r="AF14" s="13" t="s">
        <v>40</v>
      </c>
      <c r="AG14" s="16" t="s">
        <v>41</v>
      </c>
      <c r="AH14" s="12" t="s">
        <v>38</v>
      </c>
      <c r="AI14" s="13" t="s">
        <v>39</v>
      </c>
      <c r="AJ14" s="13" t="s">
        <v>40</v>
      </c>
      <c r="AK14" s="16" t="s">
        <v>41</v>
      </c>
      <c r="AL14" s="12" t="s">
        <v>38</v>
      </c>
      <c r="AM14" s="13" t="s">
        <v>39</v>
      </c>
      <c r="AN14" s="13" t="s">
        <v>40</v>
      </c>
      <c r="AO14" s="16" t="s">
        <v>41</v>
      </c>
      <c r="AP14" s="12" t="s">
        <v>42</v>
      </c>
      <c r="AQ14" s="13" t="s">
        <v>42</v>
      </c>
      <c r="AR14" s="13" t="s">
        <v>42</v>
      </c>
      <c r="AS14" s="13" t="s">
        <v>42</v>
      </c>
      <c r="AT14" s="13" t="s">
        <v>42</v>
      </c>
      <c r="AU14" s="13" t="s">
        <v>42</v>
      </c>
      <c r="AV14" s="13" t="s">
        <v>42</v>
      </c>
      <c r="AW14" s="13" t="s">
        <v>42</v>
      </c>
      <c r="AX14" s="13" t="s">
        <v>42</v>
      </c>
      <c r="AY14" s="15" t="s">
        <v>42</v>
      </c>
    </row>
    <row r="15" spans="1:51" ht="36" customHeight="1" x14ac:dyDescent="0.2">
      <c r="A15" s="24">
        <v>1</v>
      </c>
      <c r="B15" s="25"/>
      <c r="C15" s="26"/>
      <c r="D15" s="27"/>
      <c r="E15" s="49"/>
      <c r="F15" s="25"/>
      <c r="G15" s="26"/>
      <c r="H15" s="27"/>
      <c r="I15" s="28"/>
      <c r="J15" s="25"/>
      <c r="K15" s="26"/>
      <c r="L15" s="27"/>
      <c r="M15" s="28"/>
      <c r="N15" s="25"/>
      <c r="O15" s="26"/>
      <c r="P15" s="27"/>
      <c r="Q15" s="28"/>
      <c r="R15" s="25"/>
      <c r="S15" s="26"/>
      <c r="T15" s="27"/>
      <c r="U15" s="28"/>
      <c r="V15" s="25"/>
      <c r="W15" s="26"/>
      <c r="X15" s="27"/>
      <c r="Y15" s="28"/>
      <c r="Z15" s="25"/>
      <c r="AA15" s="26"/>
      <c r="AB15" s="27"/>
      <c r="AC15" s="28"/>
      <c r="AD15" s="25"/>
      <c r="AE15" s="26"/>
      <c r="AF15" s="27"/>
      <c r="AG15" s="28"/>
      <c r="AH15" s="25"/>
      <c r="AI15" s="26"/>
      <c r="AJ15" s="27"/>
      <c r="AK15" s="28"/>
      <c r="AL15" s="25"/>
      <c r="AM15" s="26"/>
      <c r="AN15" s="27"/>
      <c r="AO15" s="28"/>
      <c r="AP15" s="33" t="str">
        <f>IF((B15+E15)&gt;0,1,"")</f>
        <v/>
      </c>
      <c r="AQ15" s="34" t="str">
        <f>IF((F15+I15)&gt;0,1,"")</f>
        <v/>
      </c>
      <c r="AR15" s="34" t="str">
        <f>IF((J15+M15)&gt;0,1,"")</f>
        <v/>
      </c>
      <c r="AS15" s="34" t="str">
        <f>IF((N15+Q15)&gt;0,1,"")</f>
        <v/>
      </c>
      <c r="AT15" s="34" t="str">
        <f>IF((R15+U15)&gt;0,1,"")</f>
        <v/>
      </c>
      <c r="AU15" s="34" t="str">
        <f>IF((V15+Y15)&gt;0,1,"")</f>
        <v/>
      </c>
      <c r="AV15" s="34" t="str">
        <f>IF((Z15+AC15)&gt;0,1,"")</f>
        <v/>
      </c>
      <c r="AW15" s="34" t="str">
        <f>IF((AD15+AG15)&gt;0,1,"")</f>
        <v/>
      </c>
      <c r="AX15" s="34" t="str">
        <f>IF((AH15+AK15)&gt;0,1,"")</f>
        <v/>
      </c>
      <c r="AY15" s="35" t="str">
        <f>IF((AL15+AO15)&gt;0,1,"")</f>
        <v/>
      </c>
    </row>
    <row r="16" spans="1:51" ht="36" customHeight="1" x14ac:dyDescent="0.2">
      <c r="A16" s="17">
        <v>2</v>
      </c>
      <c r="B16" s="6"/>
      <c r="C16" s="2"/>
      <c r="D16" s="10"/>
      <c r="E16" s="8"/>
      <c r="F16" s="6"/>
      <c r="G16" s="2"/>
      <c r="H16" s="10"/>
      <c r="I16" s="8"/>
      <c r="J16" s="6"/>
      <c r="K16" s="2"/>
      <c r="L16" s="10"/>
      <c r="M16" s="8"/>
      <c r="N16" s="6"/>
      <c r="O16" s="2"/>
      <c r="P16" s="10"/>
      <c r="Q16" s="8"/>
      <c r="R16" s="4"/>
      <c r="S16" s="2"/>
      <c r="T16" s="10"/>
      <c r="U16" s="8"/>
      <c r="V16" s="4"/>
      <c r="W16" s="2"/>
      <c r="X16" s="10"/>
      <c r="Y16" s="8"/>
      <c r="Z16" s="4"/>
      <c r="AA16" s="2"/>
      <c r="AB16" s="10"/>
      <c r="AC16" s="8"/>
      <c r="AD16" s="4"/>
      <c r="AE16" s="2"/>
      <c r="AF16" s="10"/>
      <c r="AG16" s="8"/>
      <c r="AH16" s="4"/>
      <c r="AI16" s="2"/>
      <c r="AJ16" s="10"/>
      <c r="AK16" s="8"/>
      <c r="AL16" s="4"/>
      <c r="AM16" s="2"/>
      <c r="AN16" s="10"/>
      <c r="AO16" s="8"/>
      <c r="AP16" s="36" t="str">
        <f t="shared" ref="AP16:AP24" si="0">IF((B16+E16)&gt;0,1,"")</f>
        <v/>
      </c>
      <c r="AQ16" s="37" t="str">
        <f t="shared" ref="AQ16:AQ24" si="1">IF((F16+I16)&gt;0,1,"")</f>
        <v/>
      </c>
      <c r="AR16" s="37" t="str">
        <f t="shared" ref="AR16:AR24" si="2">IF((J16+M16)&gt;0,1,"")</f>
        <v/>
      </c>
      <c r="AS16" s="37" t="str">
        <f t="shared" ref="AS16:AS24" si="3">IF((N16+Q16)&gt;0,1,"")</f>
        <v/>
      </c>
      <c r="AT16" s="37" t="str">
        <f t="shared" ref="AT16:AT24" si="4">IF((R16+U16)&gt;0,1,"")</f>
        <v/>
      </c>
      <c r="AU16" s="37" t="str">
        <f t="shared" ref="AU16:AU24" si="5">IF((V16+Y16)&gt;0,1,"")</f>
        <v/>
      </c>
      <c r="AV16" s="37" t="str">
        <f t="shared" ref="AV16:AV24" si="6">IF((Z16+AC16)&gt;0,1,"")</f>
        <v/>
      </c>
      <c r="AW16" s="37" t="str">
        <f t="shared" ref="AW16:AW24" si="7">IF((AD16+AG16)&gt;0,1,"")</f>
        <v/>
      </c>
      <c r="AX16" s="37" t="str">
        <f t="shared" ref="AX16:AX24" si="8">IF((AH16+AK16)&gt;0,1,"")</f>
        <v/>
      </c>
      <c r="AY16" s="38" t="str">
        <f t="shared" ref="AY16:AY24" si="9">IF((AL16+AO16)&gt;0,1,"")</f>
        <v/>
      </c>
    </row>
    <row r="17" spans="1:51" ht="36" customHeight="1" x14ac:dyDescent="0.2">
      <c r="A17" s="17">
        <v>3</v>
      </c>
      <c r="B17" s="6"/>
      <c r="C17" s="2"/>
      <c r="D17" s="10"/>
      <c r="E17" s="8"/>
      <c r="F17" s="6"/>
      <c r="G17" s="2"/>
      <c r="H17" s="10"/>
      <c r="I17" s="8"/>
      <c r="J17" s="6"/>
      <c r="K17" s="2"/>
      <c r="L17" s="10"/>
      <c r="M17" s="8"/>
      <c r="N17" s="6"/>
      <c r="O17" s="2"/>
      <c r="P17" s="10"/>
      <c r="Q17" s="8"/>
      <c r="R17" s="4"/>
      <c r="S17" s="2"/>
      <c r="T17" s="10"/>
      <c r="U17" s="8"/>
      <c r="V17" s="4"/>
      <c r="W17" s="2"/>
      <c r="X17" s="10"/>
      <c r="Y17" s="8"/>
      <c r="Z17" s="4"/>
      <c r="AA17" s="2"/>
      <c r="AB17" s="10"/>
      <c r="AC17" s="8"/>
      <c r="AD17" s="4"/>
      <c r="AE17" s="2"/>
      <c r="AF17" s="10"/>
      <c r="AG17" s="8"/>
      <c r="AH17" s="4"/>
      <c r="AI17" s="2"/>
      <c r="AJ17" s="10"/>
      <c r="AK17" s="8"/>
      <c r="AL17" s="4"/>
      <c r="AM17" s="2"/>
      <c r="AN17" s="10"/>
      <c r="AO17" s="8"/>
      <c r="AP17" s="36" t="str">
        <f t="shared" si="0"/>
        <v/>
      </c>
      <c r="AQ17" s="37" t="str">
        <f t="shared" si="1"/>
        <v/>
      </c>
      <c r="AR17" s="37" t="str">
        <f t="shared" si="2"/>
        <v/>
      </c>
      <c r="AS17" s="37" t="str">
        <f t="shared" si="3"/>
        <v/>
      </c>
      <c r="AT17" s="37" t="str">
        <f t="shared" si="4"/>
        <v/>
      </c>
      <c r="AU17" s="37" t="str">
        <f t="shared" si="5"/>
        <v/>
      </c>
      <c r="AV17" s="37" t="str">
        <f t="shared" si="6"/>
        <v/>
      </c>
      <c r="AW17" s="37" t="str">
        <f t="shared" si="7"/>
        <v/>
      </c>
      <c r="AX17" s="37" t="str">
        <f t="shared" si="8"/>
        <v/>
      </c>
      <c r="AY17" s="38" t="str">
        <f t="shared" si="9"/>
        <v/>
      </c>
    </row>
    <row r="18" spans="1:51" ht="36" customHeight="1" x14ac:dyDescent="0.2">
      <c r="A18" s="17">
        <v>4</v>
      </c>
      <c r="B18" s="6"/>
      <c r="C18" s="2"/>
      <c r="D18" s="10"/>
      <c r="E18" s="8"/>
      <c r="F18" s="6"/>
      <c r="G18" s="2"/>
      <c r="H18" s="10"/>
      <c r="I18" s="8"/>
      <c r="J18" s="6"/>
      <c r="K18" s="2"/>
      <c r="L18" s="10"/>
      <c r="M18" s="8"/>
      <c r="N18" s="6"/>
      <c r="O18" s="2"/>
      <c r="P18" s="10"/>
      <c r="Q18" s="8"/>
      <c r="R18" s="4"/>
      <c r="S18" s="2"/>
      <c r="T18" s="10"/>
      <c r="U18" s="8"/>
      <c r="V18" s="4"/>
      <c r="W18" s="2"/>
      <c r="X18" s="10"/>
      <c r="Y18" s="8"/>
      <c r="Z18" s="4"/>
      <c r="AA18" s="2"/>
      <c r="AB18" s="10"/>
      <c r="AC18" s="8"/>
      <c r="AD18" s="4"/>
      <c r="AE18" s="2"/>
      <c r="AF18" s="10"/>
      <c r="AG18" s="8"/>
      <c r="AH18" s="4"/>
      <c r="AI18" s="2"/>
      <c r="AJ18" s="10"/>
      <c r="AK18" s="8"/>
      <c r="AL18" s="4"/>
      <c r="AM18" s="2"/>
      <c r="AN18" s="10"/>
      <c r="AO18" s="8"/>
      <c r="AP18" s="36" t="str">
        <f t="shared" si="0"/>
        <v/>
      </c>
      <c r="AQ18" s="37" t="str">
        <f t="shared" si="1"/>
        <v/>
      </c>
      <c r="AR18" s="37" t="str">
        <f t="shared" si="2"/>
        <v/>
      </c>
      <c r="AS18" s="37" t="str">
        <f t="shared" si="3"/>
        <v/>
      </c>
      <c r="AT18" s="37" t="str">
        <f t="shared" si="4"/>
        <v/>
      </c>
      <c r="AU18" s="37" t="str">
        <f t="shared" si="5"/>
        <v/>
      </c>
      <c r="AV18" s="37" t="str">
        <f t="shared" si="6"/>
        <v/>
      </c>
      <c r="AW18" s="37" t="str">
        <f t="shared" si="7"/>
        <v/>
      </c>
      <c r="AX18" s="37" t="str">
        <f t="shared" si="8"/>
        <v/>
      </c>
      <c r="AY18" s="38" t="str">
        <f t="shared" si="9"/>
        <v/>
      </c>
    </row>
    <row r="19" spans="1:51" ht="36" customHeight="1" x14ac:dyDescent="0.2">
      <c r="A19" s="17">
        <v>5</v>
      </c>
      <c r="B19" s="6"/>
      <c r="C19" s="2"/>
      <c r="D19" s="10"/>
      <c r="E19" s="8"/>
      <c r="F19" s="6"/>
      <c r="G19" s="2"/>
      <c r="H19" s="10"/>
      <c r="I19" s="8"/>
      <c r="J19" s="6"/>
      <c r="K19" s="2"/>
      <c r="L19" s="10"/>
      <c r="M19" s="8"/>
      <c r="N19" s="6"/>
      <c r="O19" s="2"/>
      <c r="P19" s="10"/>
      <c r="Q19" s="8"/>
      <c r="R19" s="4"/>
      <c r="S19" s="2"/>
      <c r="T19" s="10"/>
      <c r="U19" s="8"/>
      <c r="V19" s="4"/>
      <c r="W19" s="2"/>
      <c r="X19" s="10"/>
      <c r="Y19" s="8"/>
      <c r="Z19" s="4"/>
      <c r="AA19" s="2"/>
      <c r="AB19" s="10"/>
      <c r="AC19" s="8"/>
      <c r="AD19" s="4"/>
      <c r="AE19" s="2"/>
      <c r="AF19" s="10"/>
      <c r="AG19" s="8"/>
      <c r="AH19" s="4"/>
      <c r="AI19" s="2"/>
      <c r="AJ19" s="10"/>
      <c r="AK19" s="8"/>
      <c r="AL19" s="4"/>
      <c r="AM19" s="2"/>
      <c r="AN19" s="10"/>
      <c r="AO19" s="8"/>
      <c r="AP19" s="36" t="str">
        <f t="shared" si="0"/>
        <v/>
      </c>
      <c r="AQ19" s="37" t="str">
        <f t="shared" si="1"/>
        <v/>
      </c>
      <c r="AR19" s="37" t="str">
        <f t="shared" si="2"/>
        <v/>
      </c>
      <c r="AS19" s="37" t="str">
        <f t="shared" si="3"/>
        <v/>
      </c>
      <c r="AT19" s="37" t="str">
        <f t="shared" si="4"/>
        <v/>
      </c>
      <c r="AU19" s="37" t="str">
        <f t="shared" si="5"/>
        <v/>
      </c>
      <c r="AV19" s="37" t="str">
        <f t="shared" si="6"/>
        <v/>
      </c>
      <c r="AW19" s="37" t="str">
        <f t="shared" si="7"/>
        <v/>
      </c>
      <c r="AX19" s="37" t="str">
        <f t="shared" si="8"/>
        <v/>
      </c>
      <c r="AY19" s="38" t="str">
        <f t="shared" si="9"/>
        <v/>
      </c>
    </row>
    <row r="20" spans="1:51" ht="36" customHeight="1" x14ac:dyDescent="0.2">
      <c r="A20" s="17">
        <v>6</v>
      </c>
      <c r="B20" s="6"/>
      <c r="C20" s="2"/>
      <c r="D20" s="10"/>
      <c r="E20" s="8"/>
      <c r="F20" s="6"/>
      <c r="G20" s="2"/>
      <c r="H20" s="10"/>
      <c r="I20" s="8"/>
      <c r="J20" s="6"/>
      <c r="K20" s="2"/>
      <c r="L20" s="10"/>
      <c r="M20" s="8"/>
      <c r="N20" s="6"/>
      <c r="O20" s="2"/>
      <c r="P20" s="10"/>
      <c r="Q20" s="8"/>
      <c r="R20" s="4"/>
      <c r="S20" s="2"/>
      <c r="T20" s="10"/>
      <c r="U20" s="48"/>
      <c r="V20" s="4"/>
      <c r="W20" s="2"/>
      <c r="X20" s="10"/>
      <c r="Y20" s="8"/>
      <c r="Z20" s="4"/>
      <c r="AA20" s="2"/>
      <c r="AB20" s="10"/>
      <c r="AC20" s="8"/>
      <c r="AD20" s="4"/>
      <c r="AE20" s="2"/>
      <c r="AF20" s="10"/>
      <c r="AG20" s="8"/>
      <c r="AH20" s="4"/>
      <c r="AI20" s="2"/>
      <c r="AJ20" s="10"/>
      <c r="AK20" s="8"/>
      <c r="AL20" s="4"/>
      <c r="AM20" s="2"/>
      <c r="AN20" s="10"/>
      <c r="AO20" s="8"/>
      <c r="AP20" s="36" t="str">
        <f t="shared" si="0"/>
        <v/>
      </c>
      <c r="AQ20" s="37" t="str">
        <f t="shared" si="1"/>
        <v/>
      </c>
      <c r="AR20" s="37" t="str">
        <f t="shared" si="2"/>
        <v/>
      </c>
      <c r="AS20" s="37" t="str">
        <f t="shared" si="3"/>
        <v/>
      </c>
      <c r="AT20" s="37" t="str">
        <f t="shared" si="4"/>
        <v/>
      </c>
      <c r="AU20" s="37" t="str">
        <f t="shared" si="5"/>
        <v/>
      </c>
      <c r="AV20" s="37" t="str">
        <f t="shared" si="6"/>
        <v/>
      </c>
      <c r="AW20" s="37" t="str">
        <f t="shared" si="7"/>
        <v/>
      </c>
      <c r="AX20" s="37" t="str">
        <f t="shared" si="8"/>
        <v/>
      </c>
      <c r="AY20" s="38" t="str">
        <f t="shared" si="9"/>
        <v/>
      </c>
    </row>
    <row r="21" spans="1:51" ht="36" customHeight="1" x14ac:dyDescent="0.2">
      <c r="A21" s="17">
        <v>7</v>
      </c>
      <c r="B21" s="6"/>
      <c r="C21" s="2"/>
      <c r="D21" s="10"/>
      <c r="E21" s="8"/>
      <c r="F21" s="6"/>
      <c r="G21" s="2"/>
      <c r="H21" s="10"/>
      <c r="I21" s="8"/>
      <c r="J21" s="6"/>
      <c r="K21" s="2"/>
      <c r="L21" s="10"/>
      <c r="M21" s="8"/>
      <c r="N21" s="6"/>
      <c r="O21" s="2"/>
      <c r="P21" s="10"/>
      <c r="Q21" s="8"/>
      <c r="R21" s="4"/>
      <c r="S21" s="2"/>
      <c r="T21" s="10"/>
      <c r="U21" s="8"/>
      <c r="V21" s="4"/>
      <c r="W21" s="2"/>
      <c r="X21" s="10"/>
      <c r="Y21" s="8"/>
      <c r="Z21" s="4"/>
      <c r="AA21" s="2"/>
      <c r="AB21" s="10"/>
      <c r="AC21" s="8"/>
      <c r="AD21" s="4"/>
      <c r="AE21" s="2"/>
      <c r="AF21" s="10"/>
      <c r="AG21" s="8"/>
      <c r="AH21" s="4"/>
      <c r="AI21" s="2"/>
      <c r="AJ21" s="10"/>
      <c r="AK21" s="8"/>
      <c r="AL21" s="4"/>
      <c r="AM21" s="2"/>
      <c r="AN21" s="10"/>
      <c r="AO21" s="8"/>
      <c r="AP21" s="36" t="str">
        <f t="shared" si="0"/>
        <v/>
      </c>
      <c r="AQ21" s="37" t="str">
        <f t="shared" si="1"/>
        <v/>
      </c>
      <c r="AR21" s="37" t="str">
        <f t="shared" si="2"/>
        <v/>
      </c>
      <c r="AS21" s="37" t="str">
        <f t="shared" si="3"/>
        <v/>
      </c>
      <c r="AT21" s="37" t="str">
        <f t="shared" si="4"/>
        <v/>
      </c>
      <c r="AU21" s="37" t="str">
        <f t="shared" si="5"/>
        <v/>
      </c>
      <c r="AV21" s="37" t="str">
        <f t="shared" si="6"/>
        <v/>
      </c>
      <c r="AW21" s="37" t="str">
        <f t="shared" si="7"/>
        <v/>
      </c>
      <c r="AX21" s="37" t="str">
        <f t="shared" si="8"/>
        <v/>
      </c>
      <c r="AY21" s="38" t="str">
        <f t="shared" si="9"/>
        <v/>
      </c>
    </row>
    <row r="22" spans="1:51" ht="36" customHeight="1" x14ac:dyDescent="0.2">
      <c r="A22" s="17">
        <v>8</v>
      </c>
      <c r="B22" s="6"/>
      <c r="C22" s="2"/>
      <c r="D22" s="10"/>
      <c r="E22" s="8"/>
      <c r="F22" s="6"/>
      <c r="G22" s="2"/>
      <c r="H22" s="10"/>
      <c r="I22" s="8"/>
      <c r="J22" s="6"/>
      <c r="K22" s="2"/>
      <c r="L22" s="10"/>
      <c r="M22" s="8"/>
      <c r="N22" s="6"/>
      <c r="O22" s="2"/>
      <c r="P22" s="10"/>
      <c r="Q22" s="8"/>
      <c r="R22" s="4"/>
      <c r="S22" s="2"/>
      <c r="T22" s="10"/>
      <c r="U22" s="8"/>
      <c r="V22" s="4"/>
      <c r="W22" s="2"/>
      <c r="X22" s="10"/>
      <c r="Y22" s="8"/>
      <c r="Z22" s="4"/>
      <c r="AA22" s="2"/>
      <c r="AB22" s="10"/>
      <c r="AC22" s="8"/>
      <c r="AD22" s="4"/>
      <c r="AE22" s="2"/>
      <c r="AF22" s="10"/>
      <c r="AG22" s="8"/>
      <c r="AH22" s="4"/>
      <c r="AI22" s="2"/>
      <c r="AJ22" s="10"/>
      <c r="AK22" s="8"/>
      <c r="AL22" s="4"/>
      <c r="AM22" s="2"/>
      <c r="AN22" s="10"/>
      <c r="AO22" s="8"/>
      <c r="AP22" s="36" t="str">
        <f t="shared" si="0"/>
        <v/>
      </c>
      <c r="AQ22" s="37" t="str">
        <f t="shared" si="1"/>
        <v/>
      </c>
      <c r="AR22" s="37" t="str">
        <f t="shared" si="2"/>
        <v/>
      </c>
      <c r="AS22" s="37" t="str">
        <f t="shared" si="3"/>
        <v/>
      </c>
      <c r="AT22" s="37" t="str">
        <f t="shared" si="4"/>
        <v/>
      </c>
      <c r="AU22" s="37" t="str">
        <f t="shared" si="5"/>
        <v/>
      </c>
      <c r="AV22" s="37" t="str">
        <f t="shared" si="6"/>
        <v/>
      </c>
      <c r="AW22" s="37" t="str">
        <f t="shared" si="7"/>
        <v/>
      </c>
      <c r="AX22" s="37" t="str">
        <f t="shared" si="8"/>
        <v/>
      </c>
      <c r="AY22" s="38" t="str">
        <f t="shared" si="9"/>
        <v/>
      </c>
    </row>
    <row r="23" spans="1:51" ht="36" customHeight="1" x14ac:dyDescent="0.2">
      <c r="A23" s="17">
        <v>9</v>
      </c>
      <c r="B23" s="6"/>
      <c r="C23" s="2"/>
      <c r="D23" s="10"/>
      <c r="E23" s="8"/>
      <c r="F23" s="6"/>
      <c r="G23" s="2"/>
      <c r="H23" s="10"/>
      <c r="I23" s="8"/>
      <c r="J23" s="6"/>
      <c r="K23" s="2"/>
      <c r="L23" s="10"/>
      <c r="M23" s="8"/>
      <c r="N23" s="6"/>
      <c r="O23" s="2"/>
      <c r="P23" s="10"/>
      <c r="Q23" s="8"/>
      <c r="R23" s="4"/>
      <c r="S23" s="2"/>
      <c r="T23" s="10"/>
      <c r="U23" s="8"/>
      <c r="V23" s="4"/>
      <c r="W23" s="2"/>
      <c r="X23" s="10"/>
      <c r="Y23" s="8"/>
      <c r="Z23" s="4"/>
      <c r="AA23" s="2"/>
      <c r="AB23" s="10"/>
      <c r="AC23" s="8"/>
      <c r="AD23" s="4"/>
      <c r="AE23" s="2"/>
      <c r="AF23" s="10"/>
      <c r="AG23" s="8"/>
      <c r="AH23" s="4"/>
      <c r="AI23" s="2"/>
      <c r="AJ23" s="10"/>
      <c r="AK23" s="8"/>
      <c r="AL23" s="4"/>
      <c r="AM23" s="2"/>
      <c r="AN23" s="10"/>
      <c r="AO23" s="8"/>
      <c r="AP23" s="36" t="str">
        <f t="shared" si="0"/>
        <v/>
      </c>
      <c r="AQ23" s="37" t="str">
        <f t="shared" si="1"/>
        <v/>
      </c>
      <c r="AR23" s="37" t="str">
        <f t="shared" si="2"/>
        <v/>
      </c>
      <c r="AS23" s="37" t="str">
        <f t="shared" si="3"/>
        <v/>
      </c>
      <c r="AT23" s="37" t="str">
        <f t="shared" si="4"/>
        <v/>
      </c>
      <c r="AU23" s="37" t="str">
        <f t="shared" si="5"/>
        <v/>
      </c>
      <c r="AV23" s="37" t="str">
        <f t="shared" si="6"/>
        <v/>
      </c>
      <c r="AW23" s="37" t="str">
        <f t="shared" si="7"/>
        <v/>
      </c>
      <c r="AX23" s="37" t="str">
        <f t="shared" si="8"/>
        <v/>
      </c>
      <c r="AY23" s="38" t="str">
        <f t="shared" si="9"/>
        <v/>
      </c>
    </row>
    <row r="24" spans="1:51" ht="36" customHeight="1" thickBot="1" x14ac:dyDescent="0.25">
      <c r="A24" s="18">
        <v>10</v>
      </c>
      <c r="B24" s="29"/>
      <c r="C24" s="3"/>
      <c r="D24" s="11"/>
      <c r="E24" s="9"/>
      <c r="F24" s="29"/>
      <c r="G24" s="3"/>
      <c r="H24" s="11"/>
      <c r="I24" s="9"/>
      <c r="J24" s="29"/>
      <c r="K24" s="3"/>
      <c r="L24" s="11"/>
      <c r="M24" s="9"/>
      <c r="N24" s="29"/>
      <c r="O24" s="3"/>
      <c r="P24" s="11"/>
      <c r="Q24" s="9"/>
      <c r="R24" s="5"/>
      <c r="S24" s="3"/>
      <c r="T24" s="11"/>
      <c r="U24" s="9"/>
      <c r="V24" s="5"/>
      <c r="W24" s="3"/>
      <c r="X24" s="11"/>
      <c r="Y24" s="9"/>
      <c r="Z24" s="5"/>
      <c r="AA24" s="3"/>
      <c r="AB24" s="11"/>
      <c r="AC24" s="9"/>
      <c r="AD24" s="5"/>
      <c r="AE24" s="3"/>
      <c r="AF24" s="11"/>
      <c r="AG24" s="9"/>
      <c r="AH24" s="5"/>
      <c r="AI24" s="3"/>
      <c r="AJ24" s="11"/>
      <c r="AK24" s="9"/>
      <c r="AL24" s="5"/>
      <c r="AM24" s="3"/>
      <c r="AN24" s="11"/>
      <c r="AO24" s="9"/>
      <c r="AP24" s="39" t="str">
        <f t="shared" si="0"/>
        <v/>
      </c>
      <c r="AQ24" s="40" t="str">
        <f t="shared" si="1"/>
        <v/>
      </c>
      <c r="AR24" s="40" t="str">
        <f t="shared" si="2"/>
        <v/>
      </c>
      <c r="AS24" s="40" t="str">
        <f t="shared" si="3"/>
        <v/>
      </c>
      <c r="AT24" s="40" t="str">
        <f t="shared" si="4"/>
        <v/>
      </c>
      <c r="AU24" s="40" t="str">
        <f t="shared" si="5"/>
        <v/>
      </c>
      <c r="AV24" s="40" t="str">
        <f t="shared" si="6"/>
        <v/>
      </c>
      <c r="AW24" s="40" t="str">
        <f t="shared" si="7"/>
        <v/>
      </c>
      <c r="AX24" s="40" t="str">
        <f t="shared" si="8"/>
        <v/>
      </c>
      <c r="AY24" s="41" t="str">
        <f t="shared" si="9"/>
        <v/>
      </c>
    </row>
    <row r="25" spans="1:51" x14ac:dyDescent="0.2">
      <c r="A25" s="21"/>
      <c r="B25" s="58" t="s">
        <v>43</v>
      </c>
      <c r="C25" s="59"/>
      <c r="D25" s="59"/>
      <c r="E25" s="60"/>
      <c r="F25" s="58" t="s">
        <v>43</v>
      </c>
      <c r="G25" s="59"/>
      <c r="H25" s="59"/>
      <c r="I25" s="60"/>
      <c r="J25" s="58" t="s">
        <v>43</v>
      </c>
      <c r="K25" s="59"/>
      <c r="L25" s="59"/>
      <c r="M25" s="60"/>
      <c r="N25" s="58" t="s">
        <v>43</v>
      </c>
      <c r="O25" s="59"/>
      <c r="P25" s="59"/>
      <c r="Q25" s="60"/>
      <c r="R25" s="58" t="s">
        <v>43</v>
      </c>
      <c r="S25" s="59"/>
      <c r="T25" s="59"/>
      <c r="U25" s="60"/>
      <c r="V25" s="58" t="s">
        <v>43</v>
      </c>
      <c r="W25" s="59"/>
      <c r="X25" s="59"/>
      <c r="Y25" s="60"/>
      <c r="Z25" s="58" t="s">
        <v>43</v>
      </c>
      <c r="AA25" s="59"/>
      <c r="AB25" s="59"/>
      <c r="AC25" s="60"/>
      <c r="AD25" s="58" t="s">
        <v>43</v>
      </c>
      <c r="AE25" s="59"/>
      <c r="AF25" s="59"/>
      <c r="AG25" s="60"/>
      <c r="AH25" s="58" t="s">
        <v>43</v>
      </c>
      <c r="AI25" s="59"/>
      <c r="AJ25" s="59"/>
      <c r="AK25" s="60"/>
      <c r="AL25" s="58" t="s">
        <v>43</v>
      </c>
      <c r="AM25" s="59"/>
      <c r="AN25" s="59"/>
      <c r="AO25" s="60"/>
    </row>
    <row r="26" spans="1:51" ht="9.9499999999999993" customHeight="1" x14ac:dyDescent="0.2">
      <c r="A26" s="22"/>
      <c r="B26" s="61"/>
      <c r="C26" s="62"/>
      <c r="D26" s="62"/>
      <c r="E26" s="63"/>
      <c r="F26" s="61"/>
      <c r="G26" s="62"/>
      <c r="H26" s="62"/>
      <c r="I26" s="63"/>
      <c r="J26" s="61"/>
      <c r="K26" s="62"/>
      <c r="L26" s="62"/>
      <c r="M26" s="63"/>
      <c r="N26" s="61"/>
      <c r="O26" s="62"/>
      <c r="P26" s="62"/>
      <c r="Q26" s="63"/>
      <c r="R26" s="61"/>
      <c r="S26" s="62"/>
      <c r="T26" s="62"/>
      <c r="U26" s="63"/>
      <c r="V26" s="61"/>
      <c r="W26" s="62"/>
      <c r="X26" s="62"/>
      <c r="Y26" s="63"/>
      <c r="Z26" s="61"/>
      <c r="AA26" s="62"/>
      <c r="AB26" s="62"/>
      <c r="AC26" s="63"/>
      <c r="AD26" s="61"/>
      <c r="AE26" s="62"/>
      <c r="AF26" s="62"/>
      <c r="AG26" s="63"/>
      <c r="AH26" s="61"/>
      <c r="AI26" s="62"/>
      <c r="AJ26" s="62"/>
      <c r="AK26" s="63"/>
      <c r="AL26" s="61"/>
      <c r="AM26" s="62"/>
      <c r="AN26" s="62"/>
      <c r="AO26" s="63"/>
    </row>
    <row r="27" spans="1:51" ht="9.9499999999999993" customHeight="1" x14ac:dyDescent="0.2">
      <c r="A27" s="23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4"/>
      <c r="W27" s="65"/>
      <c r="X27" s="65"/>
      <c r="Y27" s="66"/>
      <c r="Z27" s="64"/>
      <c r="AA27" s="65"/>
      <c r="AB27" s="65"/>
      <c r="AC27" s="66"/>
      <c r="AD27" s="64"/>
      <c r="AE27" s="65"/>
      <c r="AF27" s="65"/>
      <c r="AG27" s="66"/>
      <c r="AH27" s="64"/>
      <c r="AI27" s="65"/>
      <c r="AJ27" s="65"/>
      <c r="AK27" s="66"/>
      <c r="AL27" s="64"/>
      <c r="AM27" s="65"/>
      <c r="AN27" s="65"/>
      <c r="AO27" s="66"/>
    </row>
    <row r="28" spans="1:51" ht="9.9499999999999993" customHeight="1" x14ac:dyDescent="0.2">
      <c r="A28" s="23"/>
      <c r="B28" s="64"/>
      <c r="C28" s="65"/>
      <c r="D28" s="65"/>
      <c r="E28" s="66"/>
      <c r="F28" s="64"/>
      <c r="G28" s="65"/>
      <c r="H28" s="65"/>
      <c r="I28" s="66"/>
      <c r="J28" s="64"/>
      <c r="K28" s="65"/>
      <c r="L28" s="65"/>
      <c r="M28" s="66"/>
      <c r="N28" s="64"/>
      <c r="O28" s="65"/>
      <c r="P28" s="65"/>
      <c r="Q28" s="66"/>
      <c r="R28" s="64"/>
      <c r="S28" s="65"/>
      <c r="T28" s="65"/>
      <c r="U28" s="66"/>
      <c r="V28" s="64"/>
      <c r="W28" s="65"/>
      <c r="X28" s="65"/>
      <c r="Y28" s="66"/>
      <c r="Z28" s="64"/>
      <c r="AA28" s="65"/>
      <c r="AB28" s="65"/>
      <c r="AC28" s="66"/>
      <c r="AD28" s="64"/>
      <c r="AE28" s="65"/>
      <c r="AF28" s="65"/>
      <c r="AG28" s="66"/>
      <c r="AH28" s="64"/>
      <c r="AI28" s="65"/>
      <c r="AJ28" s="65"/>
      <c r="AK28" s="66"/>
      <c r="AL28" s="64"/>
      <c r="AM28" s="65"/>
      <c r="AN28" s="65"/>
      <c r="AO28" s="66"/>
    </row>
    <row r="29" spans="1:51" ht="9.9499999999999993" customHeight="1" x14ac:dyDescent="0.2">
      <c r="A29" s="23"/>
      <c r="B29" s="64"/>
      <c r="C29" s="65"/>
      <c r="D29" s="65"/>
      <c r="E29" s="66"/>
      <c r="F29" s="64"/>
      <c r="G29" s="65"/>
      <c r="H29" s="65"/>
      <c r="I29" s="66"/>
      <c r="J29" s="64"/>
      <c r="K29" s="65"/>
      <c r="L29" s="65"/>
      <c r="M29" s="66"/>
      <c r="N29" s="64"/>
      <c r="O29" s="65"/>
      <c r="P29" s="65"/>
      <c r="Q29" s="66"/>
      <c r="R29" s="64"/>
      <c r="S29" s="65"/>
      <c r="T29" s="65"/>
      <c r="U29" s="66"/>
      <c r="V29" s="64"/>
      <c r="W29" s="65"/>
      <c r="X29" s="65"/>
      <c r="Y29" s="66"/>
      <c r="Z29" s="64"/>
      <c r="AA29" s="65"/>
      <c r="AB29" s="65"/>
      <c r="AC29" s="66"/>
      <c r="AD29" s="64"/>
      <c r="AE29" s="65"/>
      <c r="AF29" s="65"/>
      <c r="AG29" s="66"/>
      <c r="AH29" s="64"/>
      <c r="AI29" s="65"/>
      <c r="AJ29" s="65"/>
      <c r="AK29" s="66"/>
      <c r="AL29" s="64"/>
      <c r="AM29" s="65"/>
      <c r="AN29" s="65"/>
      <c r="AO29" s="66"/>
    </row>
    <row r="30" spans="1:51" ht="9.9499999999999993" customHeight="1" x14ac:dyDescent="0.2">
      <c r="A30" s="23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4"/>
      <c r="W30" s="65"/>
      <c r="X30" s="65"/>
      <c r="Y30" s="66"/>
      <c r="Z30" s="64"/>
      <c r="AA30" s="65"/>
      <c r="AB30" s="65"/>
      <c r="AC30" s="66"/>
      <c r="AD30" s="64"/>
      <c r="AE30" s="65"/>
      <c r="AF30" s="65"/>
      <c r="AG30" s="66"/>
      <c r="AH30" s="64"/>
      <c r="AI30" s="65"/>
      <c r="AJ30" s="65"/>
      <c r="AK30" s="66"/>
      <c r="AL30" s="64"/>
      <c r="AM30" s="65"/>
      <c r="AN30" s="65"/>
      <c r="AO30" s="66"/>
    </row>
    <row r="31" spans="1:51" ht="9.9499999999999993" customHeight="1" x14ac:dyDescent="0.2">
      <c r="A31" s="23"/>
      <c r="B31" s="64"/>
      <c r="C31" s="65"/>
      <c r="D31" s="65"/>
      <c r="E31" s="66"/>
      <c r="F31" s="64"/>
      <c r="G31" s="65"/>
      <c r="H31" s="65"/>
      <c r="I31" s="66"/>
      <c r="J31" s="64"/>
      <c r="K31" s="65"/>
      <c r="L31" s="65"/>
      <c r="M31" s="66"/>
      <c r="N31" s="64"/>
      <c r="O31" s="65"/>
      <c r="P31" s="65"/>
      <c r="Q31" s="66"/>
      <c r="R31" s="64"/>
      <c r="S31" s="65"/>
      <c r="T31" s="65"/>
      <c r="U31" s="66"/>
      <c r="V31" s="64"/>
      <c r="W31" s="65"/>
      <c r="X31" s="65"/>
      <c r="Y31" s="66"/>
      <c r="Z31" s="64"/>
      <c r="AA31" s="65"/>
      <c r="AB31" s="65"/>
      <c r="AC31" s="66"/>
      <c r="AD31" s="64"/>
      <c r="AE31" s="65"/>
      <c r="AF31" s="65"/>
      <c r="AG31" s="66"/>
      <c r="AH31" s="64"/>
      <c r="AI31" s="65"/>
      <c r="AJ31" s="65"/>
      <c r="AK31" s="66"/>
      <c r="AL31" s="64"/>
      <c r="AM31" s="65"/>
      <c r="AN31" s="65"/>
      <c r="AO31" s="66"/>
    </row>
    <row r="32" spans="1:51" ht="9.9499999999999993" customHeight="1" thickBot="1" x14ac:dyDescent="0.25">
      <c r="A32" s="23"/>
      <c r="B32" s="67"/>
      <c r="C32" s="68"/>
      <c r="D32" s="68"/>
      <c r="E32" s="69"/>
      <c r="F32" s="67"/>
      <c r="G32" s="68"/>
      <c r="H32" s="68"/>
      <c r="I32" s="69"/>
      <c r="J32" s="67"/>
      <c r="K32" s="68"/>
      <c r="L32" s="68"/>
      <c r="M32" s="69"/>
      <c r="N32" s="67"/>
      <c r="O32" s="68"/>
      <c r="P32" s="68"/>
      <c r="Q32" s="69"/>
      <c r="R32" s="67"/>
      <c r="S32" s="68"/>
      <c r="T32" s="68"/>
      <c r="U32" s="69"/>
      <c r="V32" s="67"/>
      <c r="W32" s="68"/>
      <c r="X32" s="68"/>
      <c r="Y32" s="69"/>
      <c r="Z32" s="67"/>
      <c r="AA32" s="68"/>
      <c r="AB32" s="68"/>
      <c r="AC32" s="69"/>
      <c r="AD32" s="67"/>
      <c r="AE32" s="68"/>
      <c r="AF32" s="68"/>
      <c r="AG32" s="69"/>
      <c r="AH32" s="67"/>
      <c r="AI32" s="68"/>
      <c r="AJ32" s="68"/>
      <c r="AK32" s="69"/>
      <c r="AL32" s="67"/>
      <c r="AM32" s="68"/>
      <c r="AN32" s="68"/>
      <c r="AO32" s="69"/>
    </row>
  </sheetData>
  <sheetProtection password="C7D4" sheet="1" objects="1" scenarios="1" selectLockedCells="1"/>
  <mergeCells count="60">
    <mergeCell ref="A3:H3"/>
    <mergeCell ref="I3:U3"/>
    <mergeCell ref="W4:AC4"/>
    <mergeCell ref="A5:H5"/>
    <mergeCell ref="I5:U5"/>
    <mergeCell ref="W5:X5"/>
    <mergeCell ref="Y5:AC5"/>
    <mergeCell ref="A4:H4"/>
    <mergeCell ref="I4:U4"/>
    <mergeCell ref="Y9:AC9"/>
    <mergeCell ref="A7:H7"/>
    <mergeCell ref="I7:U7"/>
    <mergeCell ref="A8:H8"/>
    <mergeCell ref="I8:U8"/>
    <mergeCell ref="A9:H9"/>
    <mergeCell ref="I9:U9"/>
    <mergeCell ref="Y8:AC8"/>
    <mergeCell ref="Y7:AC7"/>
    <mergeCell ref="W8:X8"/>
    <mergeCell ref="A10:H10"/>
    <mergeCell ref="I10:U10"/>
    <mergeCell ref="W9:X9"/>
    <mergeCell ref="A11:H11"/>
    <mergeCell ref="I11:U11"/>
    <mergeCell ref="A13:A14"/>
    <mergeCell ref="B13:E13"/>
    <mergeCell ref="F13:I13"/>
    <mergeCell ref="J13:M13"/>
    <mergeCell ref="N13:Q13"/>
    <mergeCell ref="R13:U13"/>
    <mergeCell ref="B25:E25"/>
    <mergeCell ref="F25:I25"/>
    <mergeCell ref="J25:M25"/>
    <mergeCell ref="N25:Q25"/>
    <mergeCell ref="R25:U25"/>
    <mergeCell ref="V13:Y13"/>
    <mergeCell ref="Z13:AC13"/>
    <mergeCell ref="AD13:AG13"/>
    <mergeCell ref="AH13:AK13"/>
    <mergeCell ref="AL13:AO13"/>
    <mergeCell ref="B26:E32"/>
    <mergeCell ref="F26:I32"/>
    <mergeCell ref="J26:M32"/>
    <mergeCell ref="N26:Q32"/>
    <mergeCell ref="R26:U32"/>
    <mergeCell ref="V25:Y25"/>
    <mergeCell ref="Z25:AC25"/>
    <mergeCell ref="AD25:AG25"/>
    <mergeCell ref="AH25:AK25"/>
    <mergeCell ref="AL25:AO25"/>
    <mergeCell ref="V26:Y32"/>
    <mergeCell ref="Z26:AC32"/>
    <mergeCell ref="AD26:AG32"/>
    <mergeCell ref="AH26:AK32"/>
    <mergeCell ref="AL26:AO32"/>
    <mergeCell ref="Y6:AC6"/>
    <mergeCell ref="A6:H6"/>
    <mergeCell ref="I6:U6"/>
    <mergeCell ref="W6:X6"/>
    <mergeCell ref="W7:X7"/>
  </mergeCells>
  <conditionalFormatting sqref="Y9">
    <cfRule type="containsBlanks" dxfId="8" priority="1" stopIfTrue="1">
      <formula>LEN(TRIM(Y9))=0</formula>
    </cfRule>
    <cfRule type="cellIs" dxfId="7" priority="2" stopIfTrue="1" operator="lessThan">
      <formula>0.05</formula>
    </cfRule>
    <cfRule type="cellIs" dxfId="6" priority="3" stopIfTrue="1" operator="greaterThanOrEqual">
      <formula>0.05</formula>
    </cfRule>
  </conditionalFormatting>
  <dataValidations count="3">
    <dataValidation type="list" allowBlank="1" showInputMessage="1" showErrorMessage="1" sqref="I10:U10">
      <formula1>Stade</formula1>
    </dataValidation>
    <dataValidation type="list" allowBlank="1" showInputMessage="1" showErrorMessage="1" sqref="I7">
      <formula1>Date</formula1>
    </dataValidation>
    <dataValidation type="list" allowBlank="1" showInputMessage="1" showErrorMessage="1" sqref="H15:H24 AJ15:AJ24 L15:L24 P15:P24 T15:T24 X15:X24 AB15:AB24 AF15:AF24 D15:D24 AN15:AN24">
      <formula1>Couleur</formula1>
    </dataValidation>
  </dataValidations>
  <printOptions horizontalCentered="1"/>
  <pageMargins left="0" right="0" top="0" bottom="0" header="0.31496062992125984" footer="0.31496062992125984"/>
  <pageSetup paperSize="5" scale="79" fitToWidth="2" orientation="landscape" r:id="rId1"/>
  <headerFooter alignWithMargins="0"/>
  <colBreaks count="1" manualBreakCount="1">
    <brk id="2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showGridLines="0" showRowColHeaders="0" zoomScale="85" zoomScaleNormal="85" zoomScaleSheetLayoutView="85" workbookViewId="0">
      <selection activeCell="I3" sqref="I3:U3"/>
    </sheetView>
  </sheetViews>
  <sheetFormatPr baseColWidth="10" defaultColWidth="11.42578125" defaultRowHeight="12.75" x14ac:dyDescent="0.2"/>
  <cols>
    <col min="1" max="1" width="6.85546875" style="7" customWidth="1"/>
    <col min="2" max="41" width="8.7109375" style="7" customWidth="1"/>
    <col min="42" max="51" width="11.42578125" style="7" hidden="1" customWidth="1"/>
    <col min="52" max="16384" width="11.42578125" style="7"/>
  </cols>
  <sheetData>
    <row r="1" spans="1:51" ht="23.25" x14ac:dyDescent="0.35">
      <c r="A1" s="19" t="str">
        <f>"Dépistage 3 des masses d'oeufs et des jeunes larves du ver-gris occidental des haricots en "&amp;YEAR(Menus!H12)</f>
        <v>Dépistage 3 des masses d'oeufs et des jeunes larves du ver-gris occidental des haricots en 2018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51" ht="13.5" thickBot="1" x14ac:dyDescent="0.25"/>
    <row r="3" spans="1:51" ht="24" customHeight="1" thickBot="1" x14ac:dyDescent="0.25">
      <c r="A3" s="76" t="s">
        <v>2</v>
      </c>
      <c r="B3" s="77"/>
      <c r="C3" s="77"/>
      <c r="D3" s="77"/>
      <c r="E3" s="77"/>
      <c r="F3" s="77"/>
      <c r="G3" s="77"/>
      <c r="H3" s="78"/>
      <c r="I3" s="127" t="str">
        <f>IF('Dépistage no 1'!I3:U3&lt;&gt;0,'Dépistage no 1'!I3:U3,"")</f>
        <v/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</row>
    <row r="4" spans="1:51" ht="24" customHeight="1" thickBot="1" x14ac:dyDescent="0.25">
      <c r="A4" s="70" t="s">
        <v>3</v>
      </c>
      <c r="B4" s="71"/>
      <c r="C4" s="71"/>
      <c r="D4" s="71"/>
      <c r="E4" s="71"/>
      <c r="F4" s="71"/>
      <c r="G4" s="71"/>
      <c r="H4" s="72"/>
      <c r="I4" s="121" t="str">
        <f>IF('Dépistage no 1'!I4:U4&lt;&gt;0,'Dépistage no 1'!I4:U4,"")</f>
        <v/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W4" s="90" t="s">
        <v>45</v>
      </c>
      <c r="X4" s="91"/>
      <c r="Y4" s="91"/>
      <c r="Z4" s="91"/>
      <c r="AA4" s="91"/>
      <c r="AB4" s="91"/>
      <c r="AC4" s="92"/>
    </row>
    <row r="5" spans="1:51" ht="24" customHeight="1" x14ac:dyDescent="0.2">
      <c r="A5" s="70" t="s">
        <v>5</v>
      </c>
      <c r="B5" s="71"/>
      <c r="C5" s="71"/>
      <c r="D5" s="71"/>
      <c r="E5" s="71"/>
      <c r="F5" s="71"/>
      <c r="G5" s="71"/>
      <c r="H5" s="72"/>
      <c r="I5" s="121" t="str">
        <f>IF('Dépistage no 1'!I5:U5&lt;&gt;0,'Dépistage no 1'!I5:U5,"")</f>
        <v/>
      </c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W5" s="105" t="s">
        <v>6</v>
      </c>
      <c r="X5" s="106"/>
      <c r="Y5" s="109" t="str">
        <f>IF(SUM(COUNTBLANK(B15:B24),COUNTBLANK(F15:F24),COUNTBLANK(J15:J24),COUNTBLANK(N15:N24),COUNTBLANK(R15:R24),COUNTBLANK(V15:V24),COUNTBLANK(Z15:Z24),COUNTBLANK(AD15:AD24),COUNTBLANK(AH15:AH24),COUNTBLANK(AL15:AL24))&lt;100,SUM(B15:B24,F15:F24,J15:J24,N15:N24,R15:R24,V15:V24,Z15:Z24,AD15:AD24,AH15:AH24,AL15:AL24),"")</f>
        <v/>
      </c>
      <c r="Z5" s="110"/>
      <c r="AA5" s="110"/>
      <c r="AB5" s="110"/>
      <c r="AC5" s="111"/>
    </row>
    <row r="6" spans="1:51" ht="24" customHeight="1" x14ac:dyDescent="0.2">
      <c r="A6" s="70" t="s">
        <v>7</v>
      </c>
      <c r="B6" s="71"/>
      <c r="C6" s="71"/>
      <c r="D6" s="71"/>
      <c r="E6" s="71"/>
      <c r="F6" s="71"/>
      <c r="G6" s="71"/>
      <c r="H6" s="72"/>
      <c r="I6" s="121" t="str">
        <f>IF('Dépistage no 1'!I6:U6&lt;&gt;0,'Dépistage no 1'!I6:U6,"")</f>
        <v/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W6" s="107" t="s">
        <v>8</v>
      </c>
      <c r="X6" s="108"/>
      <c r="Y6" s="118" t="str">
        <f>IF(SUM(COUNTBLANK(C15:C24),COUNTBLANK(G15:G24),COUNTBLANK(K15:K24),COUNTBLANK(O15:O24),COUNTBLANK(S15:S24),COUNTBLANK(W15:W24),COUNTBLANK(AA15:AA24),COUNTBLANK(AE15:AE24),COUNTBLANK(AI15:AI24),COUNTBLANK(AM15:AM24))&lt;100,ROUND(SUM(C15:C24,G15:G24,K15:K24,O15:O24,S15:S24,W15:W24,AA15:AA24,AE15:AE24,AI15:AI24,AM15:AM24)/Y5,1),"")</f>
        <v/>
      </c>
      <c r="Z6" s="119"/>
      <c r="AA6" s="119"/>
      <c r="AB6" s="119"/>
      <c r="AC6" s="120"/>
    </row>
    <row r="7" spans="1:51" ht="24" customHeight="1" x14ac:dyDescent="0.2">
      <c r="A7" s="70" t="s">
        <v>9</v>
      </c>
      <c r="B7" s="71"/>
      <c r="C7" s="71"/>
      <c r="D7" s="71"/>
      <c r="E7" s="71"/>
      <c r="F7" s="71"/>
      <c r="G7" s="71"/>
      <c r="H7" s="72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W7" s="107" t="s">
        <v>10</v>
      </c>
      <c r="X7" s="108"/>
      <c r="Y7" s="112" t="str">
        <f>IF(SUM(COUNTA(D15:D24),COUNTA(H15:H24),COUNTA(L15:L24),COUNTA(P15:P24),COUNTA(T15:T24),COUNTA(X15:X24),COUNTA(AB15:AB24),COUNTA(AF15:AF24),COUNTA(AJ15:AJ24),COUNTA(AN15:AN24))&gt;0,ROUND(SUM(COUNTIF(D15:D24,"Blanc"),COUNTIF(H15:H24,"Blanc"),COUNTIF(L15:L24,"Blanc"),COUNTIF(P15:P24,"Blanc"),COUNTIF(T15:T24,"Blanc"),COUNTIF(X15:X24,"Blanc"),COUNTIF(AB15:AB24,"Blanc"),COUNTIF(AF15:AF24,"Blanc"),COUNTIF(AJ15:AJ24,"Blanc"),COUNTIF(AN15:AN24,"Blanc"))/SUM(COUNTA(D15:D24),COUNTA(H15:H24),COUNTA(L15:L24),COUNTA(P15:P24),COUNTA(T15:T24),COUNTA(X15:X24),COUNTA(AB15:AB24),COUNTA(AF15:AF24),COUNTA(AJ15:AJ24),COUNTA(AN15:AN24))*100,0)&amp;"% Blanc ; "&amp;ROUND(SUM(COUNTIF(D15:D24,"Crème"),COUNTIF(H15:H24,"Crème"),COUNTIF(L15:L24,"Crème"),COUNTIF(P15:P24,"Crème"),COUNTIF(T15:T24,"Crème"),COUNTIF(X15:X24,"Crème"),COUNTIF(AB15:AB24,"Crème"),COUNTIF(AF15:AF24,"Crème"),COUNTIF(AJ15:AJ24,"Crème"),COUNTIF(AN15:AN24,"Crème"))/SUM(COUNTA(D15:D24),COUNTA(H15:H24),COUNTA(L15:L24),COUNTA(P15:P24),COUNTA(T15:T24),COUNTA(X15:X24),COUNTA(AB15:AB24),COUNTA(AF15:AF24),COUNTA(AJ15:AJ24),COUNTA(AN15:AN24))*100,0)&amp;"% Crème ; "&amp;ROUND(SUM(COUNTIF(D15:D24,"Gris"),COUNTIF(H15:H24,"Gris"),COUNTIF(L15:L24,"Gris"),COUNTIF(P15:P24,"Gris"),COUNTIF(T15:T24,"Gris"),COUNTIF(X15:X24,"Gris"),COUNTIF(AB15:AB24,"Gris"),COUNTIF(AF15:AF24,"Gris"),COUNTIF(AJ15:AJ24,"Gris"),COUNTIF(AN15:AN24,"Gris"))/SUM(COUNTA(D15:D24),COUNTA(H15:H24),COUNTA(L15:L24),COUNTA(P15:P24),COUNTA(T15:T24),COUNTA(X15:X24),COUNTA(AB15:AB24),COUNTA(AF15:AF24),COUNTA(AJ15:AJ24),COUNTA(AN15:AN24))*100,0)&amp;"% Gris ; "&amp;CHAR(10)&amp;ROUND(SUM(COUNTIF(D15:D24,"Mauve"),COUNTIF(H15:H24,"Mauve"),COUNTIF(L15:L24,"Mauve"),COUNTIF(P15:P24,"Mauve"),COUNTIF(T15:T24,"Mauve"),COUNTIF(X15:X24,"Mauve"),COUNTIF(AB15:AB24,"Mauve"),COUNTIF(AF15:AF24,"Mauve"),COUNTIF(AJ15:AJ24,"Mauve"),COUNTIF(AN15:AN24,"Mauve"))/SUM(COUNTA(D15:D24),COUNTA(H15:H24),COUNTA(L15:L24),COUNTA(P15:P24),COUNTA(T15:T24),COUNTA(X15:X24),COUNTA(AB15:AB24),COUNTA(AF15:AF24),COUNTA(AJ15:AJ24),COUNTA(AN15:AN24))*100,0)&amp;"% Mauve ; "&amp;ROUND(SUM(COUNTIF(D15:D24,"Mixte"),COUNTIF(H15:H24,"Mixte"),COUNTIF(L15:L24,"Mixte"),COUNTIF(P15:P24,"Mixte"),COUNTIF(T15:T24,"Mixte"),COUNTIF(X15:X24,"Mixte"),COUNTIF(AB15:AB24,"Mixte"),COUNTIF(AF15:AF24,"Mixte"),COUNTIF(AJ15:AJ24,"Mixte"),COUNTIF(AN15:AN24,"Mixte"))/SUM(COUNTA(D15:D24),COUNTA(H15:H24),COUNTA(L15:L24),COUNTA(P15:P24),COUNTA(T15:T24),COUNTA(X15:X24),COUNTA(AB15:AB24),COUNTA(AF15:AF24),COUNTA(AJ15:AJ24),COUNTA(AN15:AN24))*100,0)&amp;"% Mixte","...% Blanc ; ...% Crème ; ...% Gris ;"&amp;CHAR(10)&amp;"...% Mauve ; ...% Mixte")</f>
        <v>...% Blanc ; ...% Crème ; ...% Gris ;
...% Mauve ; ...% Mixte</v>
      </c>
      <c r="Z7" s="113"/>
      <c r="AA7" s="113"/>
      <c r="AB7" s="113"/>
      <c r="AC7" s="114"/>
    </row>
    <row r="8" spans="1:51" ht="24" customHeight="1" x14ac:dyDescent="0.2">
      <c r="A8" s="70" t="s">
        <v>11</v>
      </c>
      <c r="B8" s="71"/>
      <c r="C8" s="71"/>
      <c r="D8" s="71"/>
      <c r="E8" s="71"/>
      <c r="F8" s="71"/>
      <c r="G8" s="71"/>
      <c r="H8" s="72"/>
      <c r="I8" s="121" t="str">
        <f>IF('Dépistage no 1'!I8:U8&lt;&gt;0,'Dépistage no 1'!I8:U8,"")</f>
        <v/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/>
      <c r="W8" s="107" t="s">
        <v>12</v>
      </c>
      <c r="X8" s="108"/>
      <c r="Y8" s="118" t="str">
        <f>IF(SUM(COUNTBLANK(E15:E24),COUNTBLANK(I15:I24),COUNTBLANK(M15:M24),COUNTBLANK(Q15:Q24),COUNTBLANK(U15:U24),COUNTBLANK(Y15:Y24),COUNTBLANK(AC15:AC24),COUNTBLANK(AG15:AG24),COUNTBLANK(AK15:AK24),COUNTBLANK(AO15:AO24))&lt;100,SUM(E15:E24,I15:I24,M15:M24,Q15:Q24,U15:U24,Y15:Y24,AC15:AC24,AG15:AG24,AK15:AK24,AO15:AO24),"")</f>
        <v/>
      </c>
      <c r="Z8" s="119"/>
      <c r="AA8" s="119"/>
      <c r="AB8" s="119"/>
      <c r="AC8" s="120"/>
    </row>
    <row r="9" spans="1:51" ht="24" customHeight="1" thickBot="1" x14ac:dyDescent="0.25">
      <c r="A9" s="70" t="s">
        <v>13</v>
      </c>
      <c r="B9" s="71"/>
      <c r="C9" s="71"/>
      <c r="D9" s="71"/>
      <c r="E9" s="71"/>
      <c r="F9" s="71"/>
      <c r="G9" s="71"/>
      <c r="H9" s="72"/>
      <c r="I9" s="121" t="str">
        <f>IF('Dépistage no 1'!I9:U9&lt;&gt;0,'Dépistage no 1'!I9:U9,"")</f>
        <v/>
      </c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  <c r="W9" s="56" t="s">
        <v>14</v>
      </c>
      <c r="X9" s="57"/>
      <c r="Y9" s="115" t="str">
        <f>IF(AND(ISNUMBER('Dépistage no 2'!Y9),ISNUMBER(Y5)),'Dépistage no 2'!Y9+SUM(AP15:AY24)/100,"")</f>
        <v/>
      </c>
      <c r="Z9" s="116"/>
      <c r="AA9" s="116"/>
      <c r="AB9" s="116"/>
      <c r="AC9" s="117"/>
    </row>
    <row r="10" spans="1:51" ht="24" customHeight="1" x14ac:dyDescent="0.2">
      <c r="A10" s="70" t="s">
        <v>15</v>
      </c>
      <c r="B10" s="71"/>
      <c r="C10" s="71"/>
      <c r="D10" s="71"/>
      <c r="E10" s="71"/>
      <c r="F10" s="71"/>
      <c r="G10" s="71"/>
      <c r="H10" s="72"/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</row>
    <row r="11" spans="1:51" ht="24" customHeight="1" thickBot="1" x14ac:dyDescent="0.25">
      <c r="A11" s="87" t="s">
        <v>16</v>
      </c>
      <c r="B11" s="88"/>
      <c r="C11" s="88"/>
      <c r="D11" s="88"/>
      <c r="E11" s="88"/>
      <c r="F11" s="88"/>
      <c r="G11" s="88"/>
      <c r="H11" s="89"/>
      <c r="I11" s="124" t="str">
        <f>IF('Dépistage no 1'!I11:U11&lt;&gt;0,'Dépistage no 1'!I11:U11,"")</f>
        <v/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/>
    </row>
    <row r="12" spans="1:51" ht="13.5" thickBot="1" x14ac:dyDescent="0.25"/>
    <row r="13" spans="1:51" ht="17.25" x14ac:dyDescent="0.2">
      <c r="A13" s="82" t="s">
        <v>17</v>
      </c>
      <c r="B13" s="53" t="s">
        <v>18</v>
      </c>
      <c r="C13" s="54"/>
      <c r="D13" s="54"/>
      <c r="E13" s="55"/>
      <c r="F13" s="53" t="s">
        <v>19</v>
      </c>
      <c r="G13" s="54"/>
      <c r="H13" s="54"/>
      <c r="I13" s="55"/>
      <c r="J13" s="53" t="s">
        <v>20</v>
      </c>
      <c r="K13" s="54"/>
      <c r="L13" s="54"/>
      <c r="M13" s="55"/>
      <c r="N13" s="53" t="s">
        <v>21</v>
      </c>
      <c r="O13" s="54"/>
      <c r="P13" s="54"/>
      <c r="Q13" s="55"/>
      <c r="R13" s="53" t="s">
        <v>22</v>
      </c>
      <c r="S13" s="54"/>
      <c r="T13" s="54"/>
      <c r="U13" s="55"/>
      <c r="V13" s="53" t="s">
        <v>23</v>
      </c>
      <c r="W13" s="54"/>
      <c r="X13" s="54"/>
      <c r="Y13" s="55"/>
      <c r="Z13" s="53" t="s">
        <v>24</v>
      </c>
      <c r="AA13" s="54"/>
      <c r="AB13" s="54"/>
      <c r="AC13" s="55"/>
      <c r="AD13" s="53" t="s">
        <v>25</v>
      </c>
      <c r="AE13" s="54"/>
      <c r="AF13" s="54"/>
      <c r="AG13" s="55"/>
      <c r="AH13" s="53" t="s">
        <v>26</v>
      </c>
      <c r="AI13" s="54"/>
      <c r="AJ13" s="54"/>
      <c r="AK13" s="55"/>
      <c r="AL13" s="53" t="s">
        <v>27</v>
      </c>
      <c r="AM13" s="54"/>
      <c r="AN13" s="54"/>
      <c r="AO13" s="55"/>
      <c r="AP13" s="30" t="s">
        <v>28</v>
      </c>
      <c r="AQ13" s="31" t="s">
        <v>29</v>
      </c>
      <c r="AR13" s="31" t="s">
        <v>30</v>
      </c>
      <c r="AS13" s="31" t="s">
        <v>31</v>
      </c>
      <c r="AT13" s="31" t="s">
        <v>32</v>
      </c>
      <c r="AU13" s="31" t="s">
        <v>33</v>
      </c>
      <c r="AV13" s="31" t="s">
        <v>34</v>
      </c>
      <c r="AW13" s="31" t="s">
        <v>35</v>
      </c>
      <c r="AX13" s="31" t="s">
        <v>36</v>
      </c>
      <c r="AY13" s="32" t="s">
        <v>37</v>
      </c>
    </row>
    <row r="14" spans="1:51" ht="36.75" thickBot="1" x14ac:dyDescent="0.25">
      <c r="A14" s="83"/>
      <c r="B14" s="12" t="s">
        <v>38</v>
      </c>
      <c r="C14" s="13" t="s">
        <v>39</v>
      </c>
      <c r="D14" s="14" t="s">
        <v>40</v>
      </c>
      <c r="E14" s="15" t="s">
        <v>41</v>
      </c>
      <c r="F14" s="12" t="s">
        <v>38</v>
      </c>
      <c r="G14" s="13" t="s">
        <v>39</v>
      </c>
      <c r="H14" s="14" t="s">
        <v>40</v>
      </c>
      <c r="I14" s="15" t="s">
        <v>41</v>
      </c>
      <c r="J14" s="12" t="s">
        <v>38</v>
      </c>
      <c r="K14" s="13" t="s">
        <v>39</v>
      </c>
      <c r="L14" s="14" t="s">
        <v>40</v>
      </c>
      <c r="M14" s="15" t="s">
        <v>41</v>
      </c>
      <c r="N14" s="12" t="s">
        <v>38</v>
      </c>
      <c r="O14" s="13" t="s">
        <v>39</v>
      </c>
      <c r="P14" s="14" t="s">
        <v>40</v>
      </c>
      <c r="Q14" s="15" t="s">
        <v>41</v>
      </c>
      <c r="R14" s="12" t="s">
        <v>38</v>
      </c>
      <c r="S14" s="13" t="s">
        <v>39</v>
      </c>
      <c r="T14" s="14" t="s">
        <v>40</v>
      </c>
      <c r="U14" s="15" t="s">
        <v>41</v>
      </c>
      <c r="V14" s="12" t="s">
        <v>38</v>
      </c>
      <c r="W14" s="13" t="s">
        <v>39</v>
      </c>
      <c r="X14" s="14" t="s">
        <v>40</v>
      </c>
      <c r="Y14" s="15" t="s">
        <v>41</v>
      </c>
      <c r="Z14" s="12" t="s">
        <v>38</v>
      </c>
      <c r="AA14" s="13" t="s">
        <v>39</v>
      </c>
      <c r="AB14" s="13" t="s">
        <v>40</v>
      </c>
      <c r="AC14" s="16" t="s">
        <v>41</v>
      </c>
      <c r="AD14" s="12" t="s">
        <v>38</v>
      </c>
      <c r="AE14" s="13" t="s">
        <v>39</v>
      </c>
      <c r="AF14" s="13" t="s">
        <v>40</v>
      </c>
      <c r="AG14" s="16" t="s">
        <v>41</v>
      </c>
      <c r="AH14" s="12" t="s">
        <v>38</v>
      </c>
      <c r="AI14" s="13" t="s">
        <v>39</v>
      </c>
      <c r="AJ14" s="13" t="s">
        <v>40</v>
      </c>
      <c r="AK14" s="16" t="s">
        <v>41</v>
      </c>
      <c r="AL14" s="12" t="s">
        <v>38</v>
      </c>
      <c r="AM14" s="13" t="s">
        <v>39</v>
      </c>
      <c r="AN14" s="13" t="s">
        <v>40</v>
      </c>
      <c r="AO14" s="16" t="s">
        <v>41</v>
      </c>
      <c r="AP14" s="12" t="s">
        <v>42</v>
      </c>
      <c r="AQ14" s="13" t="s">
        <v>42</v>
      </c>
      <c r="AR14" s="13" t="s">
        <v>42</v>
      </c>
      <c r="AS14" s="13" t="s">
        <v>42</v>
      </c>
      <c r="AT14" s="13" t="s">
        <v>42</v>
      </c>
      <c r="AU14" s="13" t="s">
        <v>42</v>
      </c>
      <c r="AV14" s="13" t="s">
        <v>42</v>
      </c>
      <c r="AW14" s="13" t="s">
        <v>42</v>
      </c>
      <c r="AX14" s="13" t="s">
        <v>42</v>
      </c>
      <c r="AY14" s="15" t="s">
        <v>42</v>
      </c>
    </row>
    <row r="15" spans="1:51" ht="36" customHeight="1" x14ac:dyDescent="0.2">
      <c r="A15" s="24">
        <v>1</v>
      </c>
      <c r="B15" s="25"/>
      <c r="C15" s="26"/>
      <c r="D15" s="27"/>
      <c r="E15" s="28"/>
      <c r="F15" s="25"/>
      <c r="G15" s="26"/>
      <c r="H15" s="27"/>
      <c r="I15" s="28"/>
      <c r="J15" s="25"/>
      <c r="K15" s="26"/>
      <c r="L15" s="27"/>
      <c r="M15" s="28"/>
      <c r="N15" s="25"/>
      <c r="O15" s="26"/>
      <c r="P15" s="27"/>
      <c r="Q15" s="28"/>
      <c r="R15" s="25"/>
      <c r="S15" s="26"/>
      <c r="T15" s="27"/>
      <c r="U15" s="28"/>
      <c r="V15" s="25"/>
      <c r="W15" s="26"/>
      <c r="X15" s="27"/>
      <c r="Y15" s="28"/>
      <c r="Z15" s="25"/>
      <c r="AA15" s="26"/>
      <c r="AB15" s="27"/>
      <c r="AC15" s="28"/>
      <c r="AD15" s="25"/>
      <c r="AE15" s="26"/>
      <c r="AF15" s="27"/>
      <c r="AG15" s="28"/>
      <c r="AH15" s="25"/>
      <c r="AI15" s="26"/>
      <c r="AJ15" s="27"/>
      <c r="AK15" s="28"/>
      <c r="AL15" s="25"/>
      <c r="AM15" s="26"/>
      <c r="AN15" s="27"/>
      <c r="AO15" s="28"/>
      <c r="AP15" s="33" t="str">
        <f>IF((B15+E15)&gt;0,1,"")</f>
        <v/>
      </c>
      <c r="AQ15" s="34" t="str">
        <f>IF((F15+I15)&gt;0,1,"")</f>
        <v/>
      </c>
      <c r="AR15" s="34" t="str">
        <f>IF((J15+M15)&gt;0,1,"")</f>
        <v/>
      </c>
      <c r="AS15" s="34" t="str">
        <f>IF((N15+Q15)&gt;0,1,"")</f>
        <v/>
      </c>
      <c r="AT15" s="34" t="str">
        <f>IF((R15+U15)&gt;0,1,"")</f>
        <v/>
      </c>
      <c r="AU15" s="34" t="str">
        <f>IF((V15+Y15)&gt;0,1,"")</f>
        <v/>
      </c>
      <c r="AV15" s="34" t="str">
        <f>IF((Z15+AC15)&gt;0,1,"")</f>
        <v/>
      </c>
      <c r="AW15" s="34" t="str">
        <f>IF((AD15+AG15)&gt;0,1,"")</f>
        <v/>
      </c>
      <c r="AX15" s="34" t="str">
        <f>IF((AH15+AK15)&gt;0,1,"")</f>
        <v/>
      </c>
      <c r="AY15" s="35" t="str">
        <f>IF((AL15+AO15)&gt;0,1,"")</f>
        <v/>
      </c>
    </row>
    <row r="16" spans="1:51" ht="36" customHeight="1" x14ac:dyDescent="0.2">
      <c r="A16" s="17">
        <v>2</v>
      </c>
      <c r="B16" s="6"/>
      <c r="C16" s="2"/>
      <c r="D16" s="10"/>
      <c r="E16" s="8"/>
      <c r="F16" s="6"/>
      <c r="G16" s="2"/>
      <c r="H16" s="10"/>
      <c r="I16" s="8"/>
      <c r="J16" s="6"/>
      <c r="K16" s="2"/>
      <c r="L16" s="10"/>
      <c r="M16" s="8"/>
      <c r="N16" s="6"/>
      <c r="O16" s="2"/>
      <c r="P16" s="10"/>
      <c r="Q16" s="8"/>
      <c r="R16" s="4"/>
      <c r="S16" s="2"/>
      <c r="T16" s="10"/>
      <c r="U16" s="8"/>
      <c r="V16" s="4"/>
      <c r="W16" s="2"/>
      <c r="X16" s="10"/>
      <c r="Y16" s="8"/>
      <c r="Z16" s="4"/>
      <c r="AA16" s="2"/>
      <c r="AB16" s="10"/>
      <c r="AC16" s="8"/>
      <c r="AD16" s="4"/>
      <c r="AE16" s="2"/>
      <c r="AF16" s="10"/>
      <c r="AG16" s="8"/>
      <c r="AH16" s="4"/>
      <c r="AI16" s="2"/>
      <c r="AJ16" s="10"/>
      <c r="AK16" s="8"/>
      <c r="AL16" s="4"/>
      <c r="AM16" s="2"/>
      <c r="AN16" s="10"/>
      <c r="AO16" s="8"/>
      <c r="AP16" s="36" t="str">
        <f t="shared" ref="AP16:AP24" si="0">IF((B16+E16)&gt;0,1,"")</f>
        <v/>
      </c>
      <c r="AQ16" s="37" t="str">
        <f t="shared" ref="AQ16:AQ24" si="1">IF((F16+I16)&gt;0,1,"")</f>
        <v/>
      </c>
      <c r="AR16" s="37" t="str">
        <f t="shared" ref="AR16:AR24" si="2">IF((J16+M16)&gt;0,1,"")</f>
        <v/>
      </c>
      <c r="AS16" s="37" t="str">
        <f t="shared" ref="AS16:AS24" si="3">IF((N16+Q16)&gt;0,1,"")</f>
        <v/>
      </c>
      <c r="AT16" s="37" t="str">
        <f t="shared" ref="AT16:AT24" si="4">IF((R16+U16)&gt;0,1,"")</f>
        <v/>
      </c>
      <c r="AU16" s="37" t="str">
        <f t="shared" ref="AU16:AU24" si="5">IF((V16+Y16)&gt;0,1,"")</f>
        <v/>
      </c>
      <c r="AV16" s="37" t="str">
        <f t="shared" ref="AV16:AV24" si="6">IF((Z16+AC16)&gt;0,1,"")</f>
        <v/>
      </c>
      <c r="AW16" s="37" t="str">
        <f t="shared" ref="AW16:AW24" si="7">IF((AD16+AG16)&gt;0,1,"")</f>
        <v/>
      </c>
      <c r="AX16" s="37" t="str">
        <f t="shared" ref="AX16:AX24" si="8">IF((AH16+AK16)&gt;0,1,"")</f>
        <v/>
      </c>
      <c r="AY16" s="38" t="str">
        <f t="shared" ref="AY16:AY24" si="9">IF((AL16+AO16)&gt;0,1,"")</f>
        <v/>
      </c>
    </row>
    <row r="17" spans="1:51" ht="36" customHeight="1" x14ac:dyDescent="0.2">
      <c r="A17" s="17">
        <v>3</v>
      </c>
      <c r="B17" s="6"/>
      <c r="C17" s="2"/>
      <c r="D17" s="10"/>
      <c r="E17" s="8"/>
      <c r="F17" s="6"/>
      <c r="G17" s="2"/>
      <c r="H17" s="10"/>
      <c r="I17" s="8"/>
      <c r="J17" s="6"/>
      <c r="K17" s="2"/>
      <c r="L17" s="10"/>
      <c r="M17" s="8"/>
      <c r="N17" s="6"/>
      <c r="O17" s="2"/>
      <c r="P17" s="10"/>
      <c r="Q17" s="8"/>
      <c r="R17" s="4"/>
      <c r="S17" s="2"/>
      <c r="T17" s="10"/>
      <c r="U17" s="8"/>
      <c r="V17" s="4"/>
      <c r="W17" s="2"/>
      <c r="X17" s="10"/>
      <c r="Y17" s="8"/>
      <c r="Z17" s="4"/>
      <c r="AA17" s="2"/>
      <c r="AB17" s="10"/>
      <c r="AC17" s="8"/>
      <c r="AD17" s="4"/>
      <c r="AE17" s="2"/>
      <c r="AF17" s="10"/>
      <c r="AG17" s="8"/>
      <c r="AH17" s="4"/>
      <c r="AI17" s="2"/>
      <c r="AJ17" s="10"/>
      <c r="AK17" s="8"/>
      <c r="AL17" s="4"/>
      <c r="AM17" s="2"/>
      <c r="AN17" s="10"/>
      <c r="AO17" s="8"/>
      <c r="AP17" s="36" t="str">
        <f t="shared" si="0"/>
        <v/>
      </c>
      <c r="AQ17" s="37" t="str">
        <f t="shared" si="1"/>
        <v/>
      </c>
      <c r="AR17" s="37" t="str">
        <f t="shared" si="2"/>
        <v/>
      </c>
      <c r="AS17" s="37" t="str">
        <f t="shared" si="3"/>
        <v/>
      </c>
      <c r="AT17" s="37" t="str">
        <f t="shared" si="4"/>
        <v/>
      </c>
      <c r="AU17" s="37" t="str">
        <f t="shared" si="5"/>
        <v/>
      </c>
      <c r="AV17" s="37" t="str">
        <f t="shared" si="6"/>
        <v/>
      </c>
      <c r="AW17" s="37" t="str">
        <f t="shared" si="7"/>
        <v/>
      </c>
      <c r="AX17" s="37" t="str">
        <f t="shared" si="8"/>
        <v/>
      </c>
      <c r="AY17" s="38" t="str">
        <f t="shared" si="9"/>
        <v/>
      </c>
    </row>
    <row r="18" spans="1:51" ht="36" customHeight="1" x14ac:dyDescent="0.2">
      <c r="A18" s="17">
        <v>4</v>
      </c>
      <c r="B18" s="6"/>
      <c r="C18" s="2"/>
      <c r="D18" s="10"/>
      <c r="E18" s="8"/>
      <c r="F18" s="6"/>
      <c r="G18" s="2"/>
      <c r="H18" s="10"/>
      <c r="I18" s="8"/>
      <c r="J18" s="6"/>
      <c r="K18" s="2"/>
      <c r="L18" s="10"/>
      <c r="M18" s="8"/>
      <c r="N18" s="6"/>
      <c r="O18" s="2"/>
      <c r="P18" s="10"/>
      <c r="Q18" s="8"/>
      <c r="R18" s="4"/>
      <c r="S18" s="2"/>
      <c r="T18" s="10"/>
      <c r="U18" s="8"/>
      <c r="V18" s="4"/>
      <c r="W18" s="2"/>
      <c r="X18" s="10"/>
      <c r="Y18" s="8"/>
      <c r="Z18" s="4"/>
      <c r="AA18" s="2"/>
      <c r="AB18" s="10"/>
      <c r="AC18" s="8"/>
      <c r="AD18" s="4"/>
      <c r="AE18" s="2"/>
      <c r="AF18" s="10"/>
      <c r="AG18" s="8"/>
      <c r="AH18" s="4"/>
      <c r="AI18" s="2"/>
      <c r="AJ18" s="10"/>
      <c r="AK18" s="8"/>
      <c r="AL18" s="4"/>
      <c r="AM18" s="2"/>
      <c r="AN18" s="10"/>
      <c r="AO18" s="8"/>
      <c r="AP18" s="36" t="str">
        <f t="shared" si="0"/>
        <v/>
      </c>
      <c r="AQ18" s="37" t="str">
        <f t="shared" si="1"/>
        <v/>
      </c>
      <c r="AR18" s="37" t="str">
        <f t="shared" si="2"/>
        <v/>
      </c>
      <c r="AS18" s="37" t="str">
        <f t="shared" si="3"/>
        <v/>
      </c>
      <c r="AT18" s="37" t="str">
        <f t="shared" si="4"/>
        <v/>
      </c>
      <c r="AU18" s="37" t="str">
        <f t="shared" si="5"/>
        <v/>
      </c>
      <c r="AV18" s="37" t="str">
        <f t="shared" si="6"/>
        <v/>
      </c>
      <c r="AW18" s="37" t="str">
        <f t="shared" si="7"/>
        <v/>
      </c>
      <c r="AX18" s="37" t="str">
        <f t="shared" si="8"/>
        <v/>
      </c>
      <c r="AY18" s="38" t="str">
        <f t="shared" si="9"/>
        <v/>
      </c>
    </row>
    <row r="19" spans="1:51" ht="36" customHeight="1" x14ac:dyDescent="0.2">
      <c r="A19" s="17">
        <v>5</v>
      </c>
      <c r="B19" s="6"/>
      <c r="C19" s="2"/>
      <c r="D19" s="10"/>
      <c r="E19" s="8"/>
      <c r="F19" s="6"/>
      <c r="G19" s="2"/>
      <c r="H19" s="10"/>
      <c r="I19" s="8"/>
      <c r="J19" s="6"/>
      <c r="K19" s="2"/>
      <c r="L19" s="10"/>
      <c r="M19" s="8"/>
      <c r="N19" s="6"/>
      <c r="O19" s="2"/>
      <c r="P19" s="10"/>
      <c r="Q19" s="8"/>
      <c r="R19" s="4"/>
      <c r="S19" s="2"/>
      <c r="T19" s="10"/>
      <c r="U19" s="8"/>
      <c r="V19" s="4"/>
      <c r="W19" s="2"/>
      <c r="X19" s="10"/>
      <c r="Y19" s="8"/>
      <c r="Z19" s="4"/>
      <c r="AA19" s="2"/>
      <c r="AB19" s="10"/>
      <c r="AC19" s="8"/>
      <c r="AD19" s="4"/>
      <c r="AE19" s="2"/>
      <c r="AF19" s="10"/>
      <c r="AG19" s="8"/>
      <c r="AH19" s="4"/>
      <c r="AI19" s="2"/>
      <c r="AJ19" s="10"/>
      <c r="AK19" s="8"/>
      <c r="AL19" s="4"/>
      <c r="AM19" s="2"/>
      <c r="AN19" s="10"/>
      <c r="AO19" s="8"/>
      <c r="AP19" s="36" t="str">
        <f t="shared" si="0"/>
        <v/>
      </c>
      <c r="AQ19" s="37" t="str">
        <f t="shared" si="1"/>
        <v/>
      </c>
      <c r="AR19" s="37" t="str">
        <f t="shared" si="2"/>
        <v/>
      </c>
      <c r="AS19" s="37" t="str">
        <f t="shared" si="3"/>
        <v/>
      </c>
      <c r="AT19" s="37" t="str">
        <f t="shared" si="4"/>
        <v/>
      </c>
      <c r="AU19" s="37" t="str">
        <f t="shared" si="5"/>
        <v/>
      </c>
      <c r="AV19" s="37" t="str">
        <f t="shared" si="6"/>
        <v/>
      </c>
      <c r="AW19" s="37" t="str">
        <f t="shared" si="7"/>
        <v/>
      </c>
      <c r="AX19" s="37" t="str">
        <f t="shared" si="8"/>
        <v/>
      </c>
      <c r="AY19" s="38" t="str">
        <f t="shared" si="9"/>
        <v/>
      </c>
    </row>
    <row r="20" spans="1:51" ht="36" customHeight="1" x14ac:dyDescent="0.2">
      <c r="A20" s="17">
        <v>6</v>
      </c>
      <c r="B20" s="6"/>
      <c r="C20" s="2"/>
      <c r="D20" s="10"/>
      <c r="E20" s="8"/>
      <c r="F20" s="6"/>
      <c r="G20" s="2"/>
      <c r="H20" s="10"/>
      <c r="I20" s="8"/>
      <c r="J20" s="6"/>
      <c r="K20" s="2"/>
      <c r="L20" s="10"/>
      <c r="M20" s="8"/>
      <c r="N20" s="6"/>
      <c r="O20" s="2"/>
      <c r="P20" s="10"/>
      <c r="Q20" s="8"/>
      <c r="R20" s="4"/>
      <c r="S20" s="2"/>
      <c r="T20" s="10"/>
      <c r="U20" s="8"/>
      <c r="V20" s="4"/>
      <c r="W20" s="2"/>
      <c r="X20" s="10"/>
      <c r="Y20" s="8"/>
      <c r="Z20" s="4"/>
      <c r="AA20" s="2"/>
      <c r="AB20" s="10"/>
      <c r="AC20" s="8"/>
      <c r="AD20" s="4"/>
      <c r="AE20" s="2"/>
      <c r="AF20" s="10"/>
      <c r="AG20" s="8"/>
      <c r="AH20" s="4"/>
      <c r="AI20" s="2"/>
      <c r="AJ20" s="10"/>
      <c r="AK20" s="8"/>
      <c r="AL20" s="4"/>
      <c r="AM20" s="2"/>
      <c r="AN20" s="10"/>
      <c r="AO20" s="8"/>
      <c r="AP20" s="36" t="str">
        <f t="shared" si="0"/>
        <v/>
      </c>
      <c r="AQ20" s="37" t="str">
        <f t="shared" si="1"/>
        <v/>
      </c>
      <c r="AR20" s="37" t="str">
        <f t="shared" si="2"/>
        <v/>
      </c>
      <c r="AS20" s="37" t="str">
        <f t="shared" si="3"/>
        <v/>
      </c>
      <c r="AT20" s="37" t="str">
        <f t="shared" si="4"/>
        <v/>
      </c>
      <c r="AU20" s="37" t="str">
        <f t="shared" si="5"/>
        <v/>
      </c>
      <c r="AV20" s="37" t="str">
        <f t="shared" si="6"/>
        <v/>
      </c>
      <c r="AW20" s="37" t="str">
        <f t="shared" si="7"/>
        <v/>
      </c>
      <c r="AX20" s="37" t="str">
        <f t="shared" si="8"/>
        <v/>
      </c>
      <c r="AY20" s="38" t="str">
        <f t="shared" si="9"/>
        <v/>
      </c>
    </row>
    <row r="21" spans="1:51" ht="36" customHeight="1" x14ac:dyDescent="0.2">
      <c r="A21" s="17">
        <v>7</v>
      </c>
      <c r="B21" s="6"/>
      <c r="C21" s="2"/>
      <c r="D21" s="10"/>
      <c r="E21" s="8"/>
      <c r="F21" s="6"/>
      <c r="G21" s="2"/>
      <c r="H21" s="10"/>
      <c r="I21" s="8"/>
      <c r="J21" s="6"/>
      <c r="K21" s="2"/>
      <c r="L21" s="10"/>
      <c r="M21" s="8"/>
      <c r="N21" s="6"/>
      <c r="O21" s="2"/>
      <c r="P21" s="10"/>
      <c r="Q21" s="8"/>
      <c r="R21" s="4"/>
      <c r="S21" s="2"/>
      <c r="T21" s="10"/>
      <c r="U21" s="8"/>
      <c r="V21" s="4"/>
      <c r="W21" s="2"/>
      <c r="X21" s="10"/>
      <c r="Y21" s="8"/>
      <c r="Z21" s="4"/>
      <c r="AA21" s="2"/>
      <c r="AB21" s="10"/>
      <c r="AC21" s="8"/>
      <c r="AD21" s="4"/>
      <c r="AE21" s="2"/>
      <c r="AF21" s="10"/>
      <c r="AG21" s="8"/>
      <c r="AH21" s="4"/>
      <c r="AI21" s="2"/>
      <c r="AJ21" s="10"/>
      <c r="AK21" s="8"/>
      <c r="AL21" s="4"/>
      <c r="AM21" s="2"/>
      <c r="AN21" s="10"/>
      <c r="AO21" s="8"/>
      <c r="AP21" s="36" t="str">
        <f t="shared" si="0"/>
        <v/>
      </c>
      <c r="AQ21" s="37" t="str">
        <f t="shared" si="1"/>
        <v/>
      </c>
      <c r="AR21" s="37" t="str">
        <f t="shared" si="2"/>
        <v/>
      </c>
      <c r="AS21" s="37" t="str">
        <f t="shared" si="3"/>
        <v/>
      </c>
      <c r="AT21" s="37" t="str">
        <f t="shared" si="4"/>
        <v/>
      </c>
      <c r="AU21" s="37" t="str">
        <f t="shared" si="5"/>
        <v/>
      </c>
      <c r="AV21" s="37" t="str">
        <f t="shared" si="6"/>
        <v/>
      </c>
      <c r="AW21" s="37" t="str">
        <f t="shared" si="7"/>
        <v/>
      </c>
      <c r="AX21" s="37" t="str">
        <f t="shared" si="8"/>
        <v/>
      </c>
      <c r="AY21" s="38" t="str">
        <f t="shared" si="9"/>
        <v/>
      </c>
    </row>
    <row r="22" spans="1:51" ht="36" customHeight="1" x14ac:dyDescent="0.2">
      <c r="A22" s="17">
        <v>8</v>
      </c>
      <c r="B22" s="6"/>
      <c r="C22" s="2"/>
      <c r="D22" s="10"/>
      <c r="E22" s="8"/>
      <c r="F22" s="6"/>
      <c r="G22" s="2"/>
      <c r="H22" s="10"/>
      <c r="I22" s="8"/>
      <c r="J22" s="6"/>
      <c r="K22" s="2"/>
      <c r="L22" s="10"/>
      <c r="M22" s="8"/>
      <c r="N22" s="6"/>
      <c r="O22" s="2"/>
      <c r="P22" s="10"/>
      <c r="Q22" s="8"/>
      <c r="R22" s="4"/>
      <c r="S22" s="2"/>
      <c r="T22" s="10"/>
      <c r="U22" s="8"/>
      <c r="V22" s="4"/>
      <c r="W22" s="2"/>
      <c r="X22" s="10"/>
      <c r="Y22" s="8"/>
      <c r="Z22" s="4"/>
      <c r="AA22" s="2"/>
      <c r="AB22" s="10"/>
      <c r="AC22" s="8"/>
      <c r="AD22" s="4"/>
      <c r="AE22" s="2"/>
      <c r="AF22" s="10"/>
      <c r="AG22" s="8"/>
      <c r="AH22" s="4"/>
      <c r="AI22" s="2"/>
      <c r="AJ22" s="10"/>
      <c r="AK22" s="8"/>
      <c r="AL22" s="4"/>
      <c r="AM22" s="2"/>
      <c r="AN22" s="10"/>
      <c r="AO22" s="8"/>
      <c r="AP22" s="36" t="str">
        <f t="shared" si="0"/>
        <v/>
      </c>
      <c r="AQ22" s="37" t="str">
        <f t="shared" si="1"/>
        <v/>
      </c>
      <c r="AR22" s="37" t="str">
        <f t="shared" si="2"/>
        <v/>
      </c>
      <c r="AS22" s="37" t="str">
        <f t="shared" si="3"/>
        <v/>
      </c>
      <c r="AT22" s="37" t="str">
        <f t="shared" si="4"/>
        <v/>
      </c>
      <c r="AU22" s="37" t="str">
        <f t="shared" si="5"/>
        <v/>
      </c>
      <c r="AV22" s="37" t="str">
        <f t="shared" si="6"/>
        <v/>
      </c>
      <c r="AW22" s="37" t="str">
        <f t="shared" si="7"/>
        <v/>
      </c>
      <c r="AX22" s="37" t="str">
        <f t="shared" si="8"/>
        <v/>
      </c>
      <c r="AY22" s="38" t="str">
        <f t="shared" si="9"/>
        <v/>
      </c>
    </row>
    <row r="23" spans="1:51" ht="36" customHeight="1" x14ac:dyDescent="0.2">
      <c r="A23" s="17">
        <v>9</v>
      </c>
      <c r="B23" s="6"/>
      <c r="C23" s="2"/>
      <c r="D23" s="10"/>
      <c r="E23" s="8"/>
      <c r="F23" s="6"/>
      <c r="G23" s="2"/>
      <c r="H23" s="10"/>
      <c r="I23" s="8"/>
      <c r="J23" s="6"/>
      <c r="K23" s="2"/>
      <c r="L23" s="10"/>
      <c r="M23" s="8"/>
      <c r="N23" s="6"/>
      <c r="O23" s="2"/>
      <c r="P23" s="10"/>
      <c r="Q23" s="8"/>
      <c r="R23" s="4"/>
      <c r="S23" s="2"/>
      <c r="T23" s="10"/>
      <c r="U23" s="8"/>
      <c r="V23" s="4"/>
      <c r="W23" s="2"/>
      <c r="X23" s="10"/>
      <c r="Y23" s="8"/>
      <c r="Z23" s="4"/>
      <c r="AA23" s="2"/>
      <c r="AB23" s="10"/>
      <c r="AC23" s="8"/>
      <c r="AD23" s="4"/>
      <c r="AE23" s="2"/>
      <c r="AF23" s="10"/>
      <c r="AG23" s="8"/>
      <c r="AH23" s="4"/>
      <c r="AI23" s="2"/>
      <c r="AJ23" s="10"/>
      <c r="AK23" s="8"/>
      <c r="AL23" s="4"/>
      <c r="AM23" s="2"/>
      <c r="AN23" s="10"/>
      <c r="AO23" s="8"/>
      <c r="AP23" s="36" t="str">
        <f t="shared" si="0"/>
        <v/>
      </c>
      <c r="AQ23" s="37" t="str">
        <f t="shared" si="1"/>
        <v/>
      </c>
      <c r="AR23" s="37" t="str">
        <f t="shared" si="2"/>
        <v/>
      </c>
      <c r="AS23" s="37" t="str">
        <f t="shared" si="3"/>
        <v/>
      </c>
      <c r="AT23" s="37" t="str">
        <f t="shared" si="4"/>
        <v/>
      </c>
      <c r="AU23" s="37" t="str">
        <f t="shared" si="5"/>
        <v/>
      </c>
      <c r="AV23" s="37" t="str">
        <f t="shared" si="6"/>
        <v/>
      </c>
      <c r="AW23" s="37" t="str">
        <f t="shared" si="7"/>
        <v/>
      </c>
      <c r="AX23" s="37" t="str">
        <f t="shared" si="8"/>
        <v/>
      </c>
      <c r="AY23" s="38" t="str">
        <f t="shared" si="9"/>
        <v/>
      </c>
    </row>
    <row r="24" spans="1:51" ht="36" customHeight="1" thickBot="1" x14ac:dyDescent="0.25">
      <c r="A24" s="18">
        <v>10</v>
      </c>
      <c r="B24" s="29"/>
      <c r="C24" s="3"/>
      <c r="D24" s="11"/>
      <c r="E24" s="9"/>
      <c r="F24" s="29"/>
      <c r="G24" s="3"/>
      <c r="H24" s="11"/>
      <c r="I24" s="9"/>
      <c r="J24" s="29"/>
      <c r="K24" s="3"/>
      <c r="L24" s="11"/>
      <c r="M24" s="9"/>
      <c r="N24" s="29"/>
      <c r="O24" s="3"/>
      <c r="P24" s="11"/>
      <c r="Q24" s="9"/>
      <c r="R24" s="5"/>
      <c r="S24" s="3"/>
      <c r="T24" s="11"/>
      <c r="U24" s="9"/>
      <c r="V24" s="5"/>
      <c r="W24" s="3"/>
      <c r="X24" s="11"/>
      <c r="Y24" s="9"/>
      <c r="Z24" s="5"/>
      <c r="AA24" s="3"/>
      <c r="AB24" s="11"/>
      <c r="AC24" s="9"/>
      <c r="AD24" s="5"/>
      <c r="AE24" s="3"/>
      <c r="AF24" s="11"/>
      <c r="AG24" s="9"/>
      <c r="AH24" s="5"/>
      <c r="AI24" s="3"/>
      <c r="AJ24" s="11"/>
      <c r="AK24" s="9"/>
      <c r="AL24" s="5"/>
      <c r="AM24" s="3"/>
      <c r="AN24" s="11"/>
      <c r="AO24" s="9"/>
      <c r="AP24" s="39" t="str">
        <f t="shared" si="0"/>
        <v/>
      </c>
      <c r="AQ24" s="40" t="str">
        <f t="shared" si="1"/>
        <v/>
      </c>
      <c r="AR24" s="40" t="str">
        <f t="shared" si="2"/>
        <v/>
      </c>
      <c r="AS24" s="40" t="str">
        <f t="shared" si="3"/>
        <v/>
      </c>
      <c r="AT24" s="40" t="str">
        <f t="shared" si="4"/>
        <v/>
      </c>
      <c r="AU24" s="40" t="str">
        <f t="shared" si="5"/>
        <v/>
      </c>
      <c r="AV24" s="40" t="str">
        <f t="shared" si="6"/>
        <v/>
      </c>
      <c r="AW24" s="40" t="str">
        <f t="shared" si="7"/>
        <v/>
      </c>
      <c r="AX24" s="40" t="str">
        <f t="shared" si="8"/>
        <v/>
      </c>
      <c r="AY24" s="41" t="str">
        <f t="shared" si="9"/>
        <v/>
      </c>
    </row>
    <row r="25" spans="1:51" x14ac:dyDescent="0.2">
      <c r="A25" s="21"/>
      <c r="B25" s="58" t="s">
        <v>43</v>
      </c>
      <c r="C25" s="59"/>
      <c r="D25" s="59"/>
      <c r="E25" s="60"/>
      <c r="F25" s="58" t="s">
        <v>43</v>
      </c>
      <c r="G25" s="59"/>
      <c r="H25" s="59"/>
      <c r="I25" s="60"/>
      <c r="J25" s="58" t="s">
        <v>43</v>
      </c>
      <c r="K25" s="59"/>
      <c r="L25" s="59"/>
      <c r="M25" s="60"/>
      <c r="N25" s="58" t="s">
        <v>43</v>
      </c>
      <c r="O25" s="59"/>
      <c r="P25" s="59"/>
      <c r="Q25" s="60"/>
      <c r="R25" s="58" t="s">
        <v>43</v>
      </c>
      <c r="S25" s="59"/>
      <c r="T25" s="59"/>
      <c r="U25" s="60"/>
      <c r="V25" s="58" t="s">
        <v>43</v>
      </c>
      <c r="W25" s="59"/>
      <c r="X25" s="59"/>
      <c r="Y25" s="60"/>
      <c r="Z25" s="58" t="s">
        <v>43</v>
      </c>
      <c r="AA25" s="59"/>
      <c r="AB25" s="59"/>
      <c r="AC25" s="60"/>
      <c r="AD25" s="58" t="s">
        <v>43</v>
      </c>
      <c r="AE25" s="59"/>
      <c r="AF25" s="59"/>
      <c r="AG25" s="60"/>
      <c r="AH25" s="58" t="s">
        <v>43</v>
      </c>
      <c r="AI25" s="59"/>
      <c r="AJ25" s="59"/>
      <c r="AK25" s="60"/>
      <c r="AL25" s="58" t="s">
        <v>43</v>
      </c>
      <c r="AM25" s="59"/>
      <c r="AN25" s="59"/>
      <c r="AO25" s="60"/>
    </row>
    <row r="26" spans="1:51" ht="9.9499999999999993" customHeight="1" x14ac:dyDescent="0.2">
      <c r="A26" s="22"/>
      <c r="B26" s="61"/>
      <c r="C26" s="62"/>
      <c r="D26" s="62"/>
      <c r="E26" s="63"/>
      <c r="F26" s="61"/>
      <c r="G26" s="62"/>
      <c r="H26" s="62"/>
      <c r="I26" s="63"/>
      <c r="J26" s="61"/>
      <c r="K26" s="62"/>
      <c r="L26" s="62"/>
      <c r="M26" s="63"/>
      <c r="N26" s="61"/>
      <c r="O26" s="62"/>
      <c r="P26" s="62"/>
      <c r="Q26" s="63"/>
      <c r="R26" s="61"/>
      <c r="S26" s="62"/>
      <c r="T26" s="62"/>
      <c r="U26" s="63"/>
      <c r="V26" s="61"/>
      <c r="W26" s="62"/>
      <c r="X26" s="62"/>
      <c r="Y26" s="63"/>
      <c r="Z26" s="61"/>
      <c r="AA26" s="62"/>
      <c r="AB26" s="62"/>
      <c r="AC26" s="63"/>
      <c r="AD26" s="61"/>
      <c r="AE26" s="62"/>
      <c r="AF26" s="62"/>
      <c r="AG26" s="63"/>
      <c r="AH26" s="61"/>
      <c r="AI26" s="62"/>
      <c r="AJ26" s="62"/>
      <c r="AK26" s="63"/>
      <c r="AL26" s="61"/>
      <c r="AM26" s="62"/>
      <c r="AN26" s="62"/>
      <c r="AO26" s="63"/>
    </row>
    <row r="27" spans="1:51" ht="9.9499999999999993" customHeight="1" x14ac:dyDescent="0.2">
      <c r="A27" s="23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4"/>
      <c r="W27" s="65"/>
      <c r="X27" s="65"/>
      <c r="Y27" s="66"/>
      <c r="Z27" s="64"/>
      <c r="AA27" s="65"/>
      <c r="AB27" s="65"/>
      <c r="AC27" s="66"/>
      <c r="AD27" s="64"/>
      <c r="AE27" s="65"/>
      <c r="AF27" s="65"/>
      <c r="AG27" s="66"/>
      <c r="AH27" s="64"/>
      <c r="AI27" s="65"/>
      <c r="AJ27" s="65"/>
      <c r="AK27" s="66"/>
      <c r="AL27" s="64"/>
      <c r="AM27" s="65"/>
      <c r="AN27" s="65"/>
      <c r="AO27" s="66"/>
    </row>
    <row r="28" spans="1:51" ht="9.9499999999999993" customHeight="1" x14ac:dyDescent="0.2">
      <c r="A28" s="23"/>
      <c r="B28" s="64"/>
      <c r="C28" s="65"/>
      <c r="D28" s="65"/>
      <c r="E28" s="66"/>
      <c r="F28" s="64"/>
      <c r="G28" s="65"/>
      <c r="H28" s="65"/>
      <c r="I28" s="66"/>
      <c r="J28" s="64"/>
      <c r="K28" s="65"/>
      <c r="L28" s="65"/>
      <c r="M28" s="66"/>
      <c r="N28" s="64"/>
      <c r="O28" s="65"/>
      <c r="P28" s="65"/>
      <c r="Q28" s="66"/>
      <c r="R28" s="64"/>
      <c r="S28" s="65"/>
      <c r="T28" s="65"/>
      <c r="U28" s="66"/>
      <c r="V28" s="64"/>
      <c r="W28" s="65"/>
      <c r="X28" s="65"/>
      <c r="Y28" s="66"/>
      <c r="Z28" s="64"/>
      <c r="AA28" s="65"/>
      <c r="AB28" s="65"/>
      <c r="AC28" s="66"/>
      <c r="AD28" s="64"/>
      <c r="AE28" s="65"/>
      <c r="AF28" s="65"/>
      <c r="AG28" s="66"/>
      <c r="AH28" s="64"/>
      <c r="AI28" s="65"/>
      <c r="AJ28" s="65"/>
      <c r="AK28" s="66"/>
      <c r="AL28" s="64"/>
      <c r="AM28" s="65"/>
      <c r="AN28" s="65"/>
      <c r="AO28" s="66"/>
    </row>
    <row r="29" spans="1:51" ht="9.9499999999999993" customHeight="1" x14ac:dyDescent="0.2">
      <c r="A29" s="23"/>
      <c r="B29" s="64"/>
      <c r="C29" s="65"/>
      <c r="D29" s="65"/>
      <c r="E29" s="66"/>
      <c r="F29" s="64"/>
      <c r="G29" s="65"/>
      <c r="H29" s="65"/>
      <c r="I29" s="66"/>
      <c r="J29" s="64"/>
      <c r="K29" s="65"/>
      <c r="L29" s="65"/>
      <c r="M29" s="66"/>
      <c r="N29" s="64"/>
      <c r="O29" s="65"/>
      <c r="P29" s="65"/>
      <c r="Q29" s="66"/>
      <c r="R29" s="64"/>
      <c r="S29" s="65"/>
      <c r="T29" s="65"/>
      <c r="U29" s="66"/>
      <c r="V29" s="64"/>
      <c r="W29" s="65"/>
      <c r="X29" s="65"/>
      <c r="Y29" s="66"/>
      <c r="Z29" s="64"/>
      <c r="AA29" s="65"/>
      <c r="AB29" s="65"/>
      <c r="AC29" s="66"/>
      <c r="AD29" s="64"/>
      <c r="AE29" s="65"/>
      <c r="AF29" s="65"/>
      <c r="AG29" s="66"/>
      <c r="AH29" s="64"/>
      <c r="AI29" s="65"/>
      <c r="AJ29" s="65"/>
      <c r="AK29" s="66"/>
      <c r="AL29" s="64"/>
      <c r="AM29" s="65"/>
      <c r="AN29" s="65"/>
      <c r="AO29" s="66"/>
    </row>
    <row r="30" spans="1:51" ht="9.9499999999999993" customHeight="1" x14ac:dyDescent="0.2">
      <c r="A30" s="23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4"/>
      <c r="W30" s="65"/>
      <c r="X30" s="65"/>
      <c r="Y30" s="66"/>
      <c r="Z30" s="64"/>
      <c r="AA30" s="65"/>
      <c r="AB30" s="65"/>
      <c r="AC30" s="66"/>
      <c r="AD30" s="64"/>
      <c r="AE30" s="65"/>
      <c r="AF30" s="65"/>
      <c r="AG30" s="66"/>
      <c r="AH30" s="64"/>
      <c r="AI30" s="65"/>
      <c r="AJ30" s="65"/>
      <c r="AK30" s="66"/>
      <c r="AL30" s="64"/>
      <c r="AM30" s="65"/>
      <c r="AN30" s="65"/>
      <c r="AO30" s="66"/>
    </row>
    <row r="31" spans="1:51" ht="9.9499999999999993" customHeight="1" x14ac:dyDescent="0.2">
      <c r="A31" s="23"/>
      <c r="B31" s="64"/>
      <c r="C31" s="65"/>
      <c r="D31" s="65"/>
      <c r="E31" s="66"/>
      <c r="F31" s="64"/>
      <c r="G31" s="65"/>
      <c r="H31" s="65"/>
      <c r="I31" s="66"/>
      <c r="J31" s="64"/>
      <c r="K31" s="65"/>
      <c r="L31" s="65"/>
      <c r="M31" s="66"/>
      <c r="N31" s="64"/>
      <c r="O31" s="65"/>
      <c r="P31" s="65"/>
      <c r="Q31" s="66"/>
      <c r="R31" s="64"/>
      <c r="S31" s="65"/>
      <c r="T31" s="65"/>
      <c r="U31" s="66"/>
      <c r="V31" s="64"/>
      <c r="W31" s="65"/>
      <c r="X31" s="65"/>
      <c r="Y31" s="66"/>
      <c r="Z31" s="64"/>
      <c r="AA31" s="65"/>
      <c r="AB31" s="65"/>
      <c r="AC31" s="66"/>
      <c r="AD31" s="64"/>
      <c r="AE31" s="65"/>
      <c r="AF31" s="65"/>
      <c r="AG31" s="66"/>
      <c r="AH31" s="64"/>
      <c r="AI31" s="65"/>
      <c r="AJ31" s="65"/>
      <c r="AK31" s="66"/>
      <c r="AL31" s="64"/>
      <c r="AM31" s="65"/>
      <c r="AN31" s="65"/>
      <c r="AO31" s="66"/>
    </row>
    <row r="32" spans="1:51" ht="9.9499999999999993" customHeight="1" thickBot="1" x14ac:dyDescent="0.25">
      <c r="A32" s="23"/>
      <c r="B32" s="67"/>
      <c r="C32" s="68"/>
      <c r="D32" s="68"/>
      <c r="E32" s="69"/>
      <c r="F32" s="67"/>
      <c r="G32" s="68"/>
      <c r="H32" s="68"/>
      <c r="I32" s="69"/>
      <c r="J32" s="67"/>
      <c r="K32" s="68"/>
      <c r="L32" s="68"/>
      <c r="M32" s="69"/>
      <c r="N32" s="67"/>
      <c r="O32" s="68"/>
      <c r="P32" s="68"/>
      <c r="Q32" s="69"/>
      <c r="R32" s="67"/>
      <c r="S32" s="68"/>
      <c r="T32" s="68"/>
      <c r="U32" s="69"/>
      <c r="V32" s="67"/>
      <c r="W32" s="68"/>
      <c r="X32" s="68"/>
      <c r="Y32" s="69"/>
      <c r="Z32" s="67"/>
      <c r="AA32" s="68"/>
      <c r="AB32" s="68"/>
      <c r="AC32" s="69"/>
      <c r="AD32" s="67"/>
      <c r="AE32" s="68"/>
      <c r="AF32" s="68"/>
      <c r="AG32" s="69"/>
      <c r="AH32" s="67"/>
      <c r="AI32" s="68"/>
      <c r="AJ32" s="68"/>
      <c r="AK32" s="69"/>
      <c r="AL32" s="67"/>
      <c r="AM32" s="68"/>
      <c r="AN32" s="68"/>
      <c r="AO32" s="69"/>
    </row>
  </sheetData>
  <sheetProtection password="C7D4" sheet="1" objects="1" scenarios="1" selectLockedCells="1"/>
  <mergeCells count="60">
    <mergeCell ref="A3:H3"/>
    <mergeCell ref="I3:U3"/>
    <mergeCell ref="W4:AC4"/>
    <mergeCell ref="A5:H5"/>
    <mergeCell ref="I5:U5"/>
    <mergeCell ref="W5:X5"/>
    <mergeCell ref="Y5:AC5"/>
    <mergeCell ref="A4:H4"/>
    <mergeCell ref="I4:U4"/>
    <mergeCell ref="Y9:AC9"/>
    <mergeCell ref="A7:H7"/>
    <mergeCell ref="I7:U7"/>
    <mergeCell ref="A8:H8"/>
    <mergeCell ref="I8:U8"/>
    <mergeCell ref="A9:H9"/>
    <mergeCell ref="I9:U9"/>
    <mergeCell ref="Y8:AC8"/>
    <mergeCell ref="Y7:AC7"/>
    <mergeCell ref="W8:X8"/>
    <mergeCell ref="A10:H10"/>
    <mergeCell ref="I10:U10"/>
    <mergeCell ref="W9:X9"/>
    <mergeCell ref="A11:H11"/>
    <mergeCell ref="I11:U11"/>
    <mergeCell ref="A13:A14"/>
    <mergeCell ref="B13:E13"/>
    <mergeCell ref="F13:I13"/>
    <mergeCell ref="J13:M13"/>
    <mergeCell ref="N13:Q13"/>
    <mergeCell ref="R13:U13"/>
    <mergeCell ref="B25:E25"/>
    <mergeCell ref="F25:I25"/>
    <mergeCell ref="J25:M25"/>
    <mergeCell ref="N25:Q25"/>
    <mergeCell ref="R25:U25"/>
    <mergeCell ref="V13:Y13"/>
    <mergeCell ref="Z13:AC13"/>
    <mergeCell ref="AD13:AG13"/>
    <mergeCell ref="AH13:AK13"/>
    <mergeCell ref="AL13:AO13"/>
    <mergeCell ref="B26:E32"/>
    <mergeCell ref="F26:I32"/>
    <mergeCell ref="J26:M32"/>
    <mergeCell ref="N26:Q32"/>
    <mergeCell ref="R26:U32"/>
    <mergeCell ref="V25:Y25"/>
    <mergeCell ref="Z25:AC25"/>
    <mergeCell ref="AD25:AG25"/>
    <mergeCell ref="AH25:AK25"/>
    <mergeCell ref="AL25:AO25"/>
    <mergeCell ref="V26:Y32"/>
    <mergeCell ref="Z26:AC32"/>
    <mergeCell ref="AD26:AG32"/>
    <mergeCell ref="AH26:AK32"/>
    <mergeCell ref="AL26:AO32"/>
    <mergeCell ref="Y6:AC6"/>
    <mergeCell ref="A6:H6"/>
    <mergeCell ref="I6:U6"/>
    <mergeCell ref="W6:X6"/>
    <mergeCell ref="W7:X7"/>
  </mergeCells>
  <conditionalFormatting sqref="Y9">
    <cfRule type="containsBlanks" dxfId="5" priority="1" stopIfTrue="1">
      <formula>LEN(TRIM(Y9))=0</formula>
    </cfRule>
    <cfRule type="cellIs" dxfId="4" priority="2" stopIfTrue="1" operator="lessThan">
      <formula>0.05</formula>
    </cfRule>
    <cfRule type="cellIs" dxfId="3" priority="3" stopIfTrue="1" operator="greaterThanOrEqual">
      <formula>0.05</formula>
    </cfRule>
  </conditionalFormatting>
  <dataValidations count="3">
    <dataValidation type="list" allowBlank="1" showInputMessage="1" showErrorMessage="1" sqref="H15:H24 AJ15:AJ24 L15:L24 P15:P24 T15:T24 X15:X24 AB15:AB24 AF15:AF24 D15:D24 AN15:AN24">
      <formula1>Couleur</formula1>
    </dataValidation>
    <dataValidation type="list" allowBlank="1" showInputMessage="1" showErrorMessage="1" sqref="I7">
      <formula1>Date</formula1>
    </dataValidation>
    <dataValidation type="list" allowBlank="1" showInputMessage="1" showErrorMessage="1" sqref="I10:U10">
      <formula1>Stade</formula1>
    </dataValidation>
  </dataValidations>
  <printOptions horizontalCentered="1"/>
  <pageMargins left="0" right="0" top="0" bottom="0" header="0.31496062992125984" footer="0.31496062992125984"/>
  <pageSetup paperSize="5" scale="79" fitToWidth="2" orientation="landscape" r:id="rId1"/>
  <headerFooter alignWithMargins="0"/>
  <colBreaks count="1" manualBreakCount="1">
    <brk id="2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showGridLines="0" showRowColHeaders="0" zoomScale="85" zoomScaleNormal="85" zoomScaleSheetLayoutView="85" workbookViewId="0">
      <selection activeCell="I3" sqref="I3:U3"/>
    </sheetView>
  </sheetViews>
  <sheetFormatPr baseColWidth="10" defaultColWidth="11.42578125" defaultRowHeight="12.75" x14ac:dyDescent="0.2"/>
  <cols>
    <col min="1" max="1" width="6.85546875" style="7" customWidth="1"/>
    <col min="2" max="41" width="8.7109375" style="7" customWidth="1"/>
    <col min="42" max="51" width="11.42578125" style="7" hidden="1" customWidth="1"/>
    <col min="52" max="16384" width="11.42578125" style="7"/>
  </cols>
  <sheetData>
    <row r="1" spans="1:51" ht="23.25" x14ac:dyDescent="0.35">
      <c r="A1" s="19" t="str">
        <f>"Dépistage 4 des masses d'oeufs et des jeunes larves du ver-gris occidental des haricots en "&amp;YEAR(Menus!H12)</f>
        <v>Dépistage 4 des masses d'oeufs et des jeunes larves du ver-gris occidental des haricots en 2018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51" ht="13.5" thickBot="1" x14ac:dyDescent="0.25"/>
    <row r="3" spans="1:51" ht="24" customHeight="1" thickBot="1" x14ac:dyDescent="0.25">
      <c r="A3" s="76" t="s">
        <v>2</v>
      </c>
      <c r="B3" s="77"/>
      <c r="C3" s="77"/>
      <c r="D3" s="77"/>
      <c r="E3" s="77"/>
      <c r="F3" s="77"/>
      <c r="G3" s="77"/>
      <c r="H3" s="78"/>
      <c r="I3" s="127" t="str">
        <f>IF('Dépistage no 1'!I3:U3&lt;&gt;0,'Dépistage no 1'!I3:U3,"")</f>
        <v/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</row>
    <row r="4" spans="1:51" ht="24" customHeight="1" thickBot="1" x14ac:dyDescent="0.25">
      <c r="A4" s="70" t="s">
        <v>3</v>
      </c>
      <c r="B4" s="71"/>
      <c r="C4" s="71"/>
      <c r="D4" s="71"/>
      <c r="E4" s="71"/>
      <c r="F4" s="71"/>
      <c r="G4" s="71"/>
      <c r="H4" s="72"/>
      <c r="I4" s="121" t="str">
        <f>IF('Dépistage no 1'!I4:U4&lt;&gt;0,'Dépistage no 1'!I4:U4,"")</f>
        <v/>
      </c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W4" s="90" t="s">
        <v>46</v>
      </c>
      <c r="X4" s="91"/>
      <c r="Y4" s="91"/>
      <c r="Z4" s="91"/>
      <c r="AA4" s="91"/>
      <c r="AB4" s="91"/>
      <c r="AC4" s="92"/>
    </row>
    <row r="5" spans="1:51" ht="24" customHeight="1" x14ac:dyDescent="0.2">
      <c r="A5" s="70" t="s">
        <v>5</v>
      </c>
      <c r="B5" s="71"/>
      <c r="C5" s="71"/>
      <c r="D5" s="71"/>
      <c r="E5" s="71"/>
      <c r="F5" s="71"/>
      <c r="G5" s="71"/>
      <c r="H5" s="72"/>
      <c r="I5" s="121" t="str">
        <f>IF('Dépistage no 1'!I5:U5&lt;&gt;0,'Dépistage no 1'!I5:U5,"")</f>
        <v/>
      </c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3"/>
      <c r="W5" s="105" t="s">
        <v>6</v>
      </c>
      <c r="X5" s="106"/>
      <c r="Y5" s="109" t="str">
        <f>IF(SUM(COUNTBLANK(B15:B24),COUNTBLANK(F15:F24),COUNTBLANK(J15:J24),COUNTBLANK(N15:N24),COUNTBLANK(R15:R24),COUNTBLANK(V15:V24),COUNTBLANK(Z15:Z24),COUNTBLANK(AD15:AD24),COUNTBLANK(AH15:AH24),COUNTBLANK(AL15:AL24))&lt;100,SUM(B15:B24,F15:F24,J15:J24,N15:N24,R15:R24,V15:V24,Z15:Z24,AD15:AD24,AH15:AH24,AL15:AL24),"")</f>
        <v/>
      </c>
      <c r="Z5" s="110"/>
      <c r="AA5" s="110"/>
      <c r="AB5" s="110"/>
      <c r="AC5" s="111"/>
    </row>
    <row r="6" spans="1:51" ht="24" customHeight="1" x14ac:dyDescent="0.2">
      <c r="A6" s="70" t="s">
        <v>7</v>
      </c>
      <c r="B6" s="71"/>
      <c r="C6" s="71"/>
      <c r="D6" s="71"/>
      <c r="E6" s="71"/>
      <c r="F6" s="71"/>
      <c r="G6" s="71"/>
      <c r="H6" s="72"/>
      <c r="I6" s="121" t="str">
        <f>IF('Dépistage no 1'!I6:U6&lt;&gt;0,'Dépistage no 1'!I6:U6,"")</f>
        <v/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W6" s="107" t="s">
        <v>8</v>
      </c>
      <c r="X6" s="108"/>
      <c r="Y6" s="118" t="str">
        <f>IF(SUM(COUNTBLANK(C15:C24),COUNTBLANK(G15:G24),COUNTBLANK(K15:K24),COUNTBLANK(O15:O24),COUNTBLANK(S15:S24),COUNTBLANK(W15:W24),COUNTBLANK(AA15:AA24),COUNTBLANK(AE15:AE24),COUNTBLANK(AI15:AI24),COUNTBLANK(AM15:AM24))&lt;100,ROUND(SUM(C15:C24,G15:G24,K15:K24,O15:O24,S15:S24,W15:W24,AA15:AA24,AE15:AE24,AI15:AI24,AM15:AM24)/Y5,1),"")</f>
        <v/>
      </c>
      <c r="Z6" s="119"/>
      <c r="AA6" s="119"/>
      <c r="AB6" s="119"/>
      <c r="AC6" s="120"/>
    </row>
    <row r="7" spans="1:51" ht="24" customHeight="1" x14ac:dyDescent="0.2">
      <c r="A7" s="70" t="s">
        <v>9</v>
      </c>
      <c r="B7" s="71"/>
      <c r="C7" s="71"/>
      <c r="D7" s="71"/>
      <c r="E7" s="71"/>
      <c r="F7" s="71"/>
      <c r="G7" s="71"/>
      <c r="H7" s="72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W7" s="107" t="s">
        <v>10</v>
      </c>
      <c r="X7" s="108"/>
      <c r="Y7" s="112" t="str">
        <f>IF(SUM(COUNTA(D15:D24),COUNTA(H15:H24),COUNTA(L15:L24),COUNTA(P15:P24),COUNTA(T15:T24),COUNTA(X15:X24),COUNTA(AB15:AB24),COUNTA(AF15:AF24),COUNTA(AJ15:AJ24),COUNTA(AN15:AN24))&gt;0,ROUND(SUM(COUNTIF(D15:D24,"Blanc"),COUNTIF(H15:H24,"Blanc"),COUNTIF(L15:L24,"Blanc"),COUNTIF(P15:P24,"Blanc"),COUNTIF(T15:T24,"Blanc"),COUNTIF(X15:X24,"Blanc"),COUNTIF(AB15:AB24,"Blanc"),COUNTIF(AF15:AF24,"Blanc"),COUNTIF(AJ15:AJ24,"Blanc"),COUNTIF(AN15:AN24,"Blanc"))/SUM(COUNTA(D15:D24),COUNTA(H15:H24),COUNTA(L15:L24),COUNTA(P15:P24),COUNTA(T15:T24),COUNTA(X15:X24),COUNTA(AB15:AB24),COUNTA(AF15:AF24),COUNTA(AJ15:AJ24),COUNTA(AN15:AN24))*100,0)&amp;"% Blanc ; "&amp;ROUND(SUM(COUNTIF(D15:D24,"Crème"),COUNTIF(H15:H24,"Crème"),COUNTIF(L15:L24,"Crème"),COUNTIF(P15:P24,"Crème"),COUNTIF(T15:T24,"Crème"),COUNTIF(X15:X24,"Crème"),COUNTIF(AB15:AB24,"Crème"),COUNTIF(AF15:AF24,"Crème"),COUNTIF(AJ15:AJ24,"Crème"),COUNTIF(AN15:AN24,"Crème"))/SUM(COUNTA(D15:D24),COUNTA(H15:H24),COUNTA(L15:L24),COUNTA(P15:P24),COUNTA(T15:T24),COUNTA(X15:X24),COUNTA(AB15:AB24),COUNTA(AF15:AF24),COUNTA(AJ15:AJ24),COUNTA(AN15:AN24))*100,0)&amp;"% Crème ; "&amp;ROUND(SUM(COUNTIF(D15:D24,"Gris"),COUNTIF(H15:H24,"Gris"),COUNTIF(L15:L24,"Gris"),COUNTIF(P15:P24,"Gris"),COUNTIF(T15:T24,"Gris"),COUNTIF(X15:X24,"Gris"),COUNTIF(AB15:AB24,"Gris"),COUNTIF(AF15:AF24,"Gris"),COUNTIF(AJ15:AJ24,"Gris"),COUNTIF(AN15:AN24,"Gris"))/SUM(COUNTA(D15:D24),COUNTA(H15:H24),COUNTA(L15:L24),COUNTA(P15:P24),COUNTA(T15:T24),COUNTA(X15:X24),COUNTA(AB15:AB24),COUNTA(AF15:AF24),COUNTA(AJ15:AJ24),COUNTA(AN15:AN24))*100,0)&amp;"% Gris ; "&amp;CHAR(10)&amp;ROUND(SUM(COUNTIF(D15:D24,"Mauve"),COUNTIF(H15:H24,"Mauve"),COUNTIF(L15:L24,"Mauve"),COUNTIF(P15:P24,"Mauve"),COUNTIF(T15:T24,"Mauve"),COUNTIF(X15:X24,"Mauve"),COUNTIF(AB15:AB24,"Mauve"),COUNTIF(AF15:AF24,"Mauve"),COUNTIF(AJ15:AJ24,"Mauve"),COUNTIF(AN15:AN24,"Mauve"))/SUM(COUNTA(D15:D24),COUNTA(H15:H24),COUNTA(L15:L24),COUNTA(P15:P24),COUNTA(T15:T24),COUNTA(X15:X24),COUNTA(AB15:AB24),COUNTA(AF15:AF24),COUNTA(AJ15:AJ24),COUNTA(AN15:AN24))*100,0)&amp;"% Mauve ; "&amp;ROUND(SUM(COUNTIF(D15:D24,"Mixte"),COUNTIF(H15:H24,"Mixte"),COUNTIF(L15:L24,"Mixte"),COUNTIF(P15:P24,"Mixte"),COUNTIF(T15:T24,"Mixte"),COUNTIF(X15:X24,"Mixte"),COUNTIF(AB15:AB24,"Mixte"),COUNTIF(AF15:AF24,"Mixte"),COUNTIF(AJ15:AJ24,"Mixte"),COUNTIF(AN15:AN24,"Mixte"))/SUM(COUNTA(D15:D24),COUNTA(H15:H24),COUNTA(L15:L24),COUNTA(P15:P24),COUNTA(T15:T24),COUNTA(X15:X24),COUNTA(AB15:AB24),COUNTA(AF15:AF24),COUNTA(AJ15:AJ24),COUNTA(AN15:AN24))*100,0)&amp;"% Mixte","...% Blanc ; ...% Crème ; ...% Gris ;"&amp;CHAR(10)&amp;"...% Mauve ; ...% Mixte")</f>
        <v>...% Blanc ; ...% Crème ; ...% Gris ;
...% Mauve ; ...% Mixte</v>
      </c>
      <c r="Z7" s="113"/>
      <c r="AA7" s="113"/>
      <c r="AB7" s="113"/>
      <c r="AC7" s="114"/>
    </row>
    <row r="8" spans="1:51" ht="24" customHeight="1" x14ac:dyDescent="0.2">
      <c r="A8" s="70" t="s">
        <v>11</v>
      </c>
      <c r="B8" s="71"/>
      <c r="C8" s="71"/>
      <c r="D8" s="71"/>
      <c r="E8" s="71"/>
      <c r="F8" s="71"/>
      <c r="G8" s="71"/>
      <c r="H8" s="72"/>
      <c r="I8" s="121" t="str">
        <f>IF('Dépistage no 1'!I8:U8&lt;&gt;0,'Dépistage no 1'!I8:U8,"")</f>
        <v/>
      </c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/>
      <c r="W8" s="107" t="s">
        <v>12</v>
      </c>
      <c r="X8" s="108"/>
      <c r="Y8" s="118" t="str">
        <f>IF(SUM(COUNTBLANK(E15:E24),COUNTBLANK(I15:I24),COUNTBLANK(M15:M24),COUNTBLANK(Q15:Q24),COUNTBLANK(U15:U24),COUNTBLANK(Y15:Y24),COUNTBLANK(AC15:AC24),COUNTBLANK(AG15:AG24),COUNTBLANK(AK15:AK24),COUNTBLANK(AO15:AO24))&lt;100,SUM(E15:E24,I15:I24,M15:M24,Q15:Q24,U15:U24,Y15:Y24,AC15:AC24,AG15:AG24,AK15:AK24,AO15:AO24),"")</f>
        <v/>
      </c>
      <c r="Z8" s="119"/>
      <c r="AA8" s="119"/>
      <c r="AB8" s="119"/>
      <c r="AC8" s="120"/>
    </row>
    <row r="9" spans="1:51" ht="24" customHeight="1" thickBot="1" x14ac:dyDescent="0.25">
      <c r="A9" s="70" t="s">
        <v>13</v>
      </c>
      <c r="B9" s="71"/>
      <c r="C9" s="71"/>
      <c r="D9" s="71"/>
      <c r="E9" s="71"/>
      <c r="F9" s="71"/>
      <c r="G9" s="71"/>
      <c r="H9" s="72"/>
      <c r="I9" s="121" t="str">
        <f>IF('Dépistage no 1'!I9:U9&lt;&gt;0,'Dépistage no 1'!I9:U9,"")</f>
        <v/>
      </c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3"/>
      <c r="W9" s="56" t="s">
        <v>14</v>
      </c>
      <c r="X9" s="57"/>
      <c r="Y9" s="115" t="str">
        <f>IF(AND(ISNUMBER('Dépistage no 3'!Y9),ISNUMBER(Y5)),'Dépistage no 3'!Y9+SUM(AP15:AY24)/100,"")</f>
        <v/>
      </c>
      <c r="Z9" s="116"/>
      <c r="AA9" s="116"/>
      <c r="AB9" s="116"/>
      <c r="AC9" s="117"/>
    </row>
    <row r="10" spans="1:51" ht="24" customHeight="1" x14ac:dyDescent="0.2">
      <c r="A10" s="70" t="s">
        <v>15</v>
      </c>
      <c r="B10" s="71"/>
      <c r="C10" s="71"/>
      <c r="D10" s="71"/>
      <c r="E10" s="71"/>
      <c r="F10" s="71"/>
      <c r="G10" s="71"/>
      <c r="H10" s="72"/>
      <c r="I10" s="102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4"/>
    </row>
    <row r="11" spans="1:51" ht="24" customHeight="1" thickBot="1" x14ac:dyDescent="0.25">
      <c r="A11" s="87" t="s">
        <v>16</v>
      </c>
      <c r="B11" s="88"/>
      <c r="C11" s="88"/>
      <c r="D11" s="88"/>
      <c r="E11" s="88"/>
      <c r="F11" s="88"/>
      <c r="G11" s="88"/>
      <c r="H11" s="89"/>
      <c r="I11" s="124" t="str">
        <f>IF('Dépistage no 1'!I11:U11&lt;&gt;0,'Dépistage no 1'!I11:U11,"")</f>
        <v/>
      </c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/>
    </row>
    <row r="12" spans="1:51" ht="13.5" thickBot="1" x14ac:dyDescent="0.25"/>
    <row r="13" spans="1:51" ht="17.25" x14ac:dyDescent="0.2">
      <c r="A13" s="82" t="s">
        <v>17</v>
      </c>
      <c r="B13" s="53" t="s">
        <v>18</v>
      </c>
      <c r="C13" s="54"/>
      <c r="D13" s="54"/>
      <c r="E13" s="55"/>
      <c r="F13" s="53" t="s">
        <v>19</v>
      </c>
      <c r="G13" s="54"/>
      <c r="H13" s="54"/>
      <c r="I13" s="55"/>
      <c r="J13" s="53" t="s">
        <v>20</v>
      </c>
      <c r="K13" s="54"/>
      <c r="L13" s="54"/>
      <c r="M13" s="55"/>
      <c r="N13" s="53" t="s">
        <v>21</v>
      </c>
      <c r="O13" s="54"/>
      <c r="P13" s="54"/>
      <c r="Q13" s="55"/>
      <c r="R13" s="53" t="s">
        <v>22</v>
      </c>
      <c r="S13" s="54"/>
      <c r="T13" s="54"/>
      <c r="U13" s="55"/>
      <c r="V13" s="53" t="s">
        <v>23</v>
      </c>
      <c r="W13" s="54"/>
      <c r="X13" s="54"/>
      <c r="Y13" s="55"/>
      <c r="Z13" s="53" t="s">
        <v>24</v>
      </c>
      <c r="AA13" s="54"/>
      <c r="AB13" s="54"/>
      <c r="AC13" s="55"/>
      <c r="AD13" s="53" t="s">
        <v>25</v>
      </c>
      <c r="AE13" s="54"/>
      <c r="AF13" s="54"/>
      <c r="AG13" s="55"/>
      <c r="AH13" s="53" t="s">
        <v>26</v>
      </c>
      <c r="AI13" s="54"/>
      <c r="AJ13" s="54"/>
      <c r="AK13" s="55"/>
      <c r="AL13" s="53" t="s">
        <v>27</v>
      </c>
      <c r="AM13" s="54"/>
      <c r="AN13" s="54"/>
      <c r="AO13" s="55"/>
      <c r="AP13" s="30" t="s">
        <v>28</v>
      </c>
      <c r="AQ13" s="31" t="s">
        <v>29</v>
      </c>
      <c r="AR13" s="31" t="s">
        <v>30</v>
      </c>
      <c r="AS13" s="31" t="s">
        <v>31</v>
      </c>
      <c r="AT13" s="31" t="s">
        <v>32</v>
      </c>
      <c r="AU13" s="31" t="s">
        <v>33</v>
      </c>
      <c r="AV13" s="31" t="s">
        <v>34</v>
      </c>
      <c r="AW13" s="31" t="s">
        <v>35</v>
      </c>
      <c r="AX13" s="31" t="s">
        <v>36</v>
      </c>
      <c r="AY13" s="32" t="s">
        <v>37</v>
      </c>
    </row>
    <row r="14" spans="1:51" ht="36.75" thickBot="1" x14ac:dyDescent="0.25">
      <c r="A14" s="83"/>
      <c r="B14" s="12" t="s">
        <v>38</v>
      </c>
      <c r="C14" s="13" t="s">
        <v>39</v>
      </c>
      <c r="D14" s="14" t="s">
        <v>40</v>
      </c>
      <c r="E14" s="15" t="s">
        <v>41</v>
      </c>
      <c r="F14" s="12" t="s">
        <v>38</v>
      </c>
      <c r="G14" s="13" t="s">
        <v>39</v>
      </c>
      <c r="H14" s="14" t="s">
        <v>40</v>
      </c>
      <c r="I14" s="15" t="s">
        <v>41</v>
      </c>
      <c r="J14" s="12" t="s">
        <v>38</v>
      </c>
      <c r="K14" s="13" t="s">
        <v>39</v>
      </c>
      <c r="L14" s="14" t="s">
        <v>40</v>
      </c>
      <c r="M14" s="15" t="s">
        <v>41</v>
      </c>
      <c r="N14" s="12" t="s">
        <v>38</v>
      </c>
      <c r="O14" s="13" t="s">
        <v>39</v>
      </c>
      <c r="P14" s="14" t="s">
        <v>40</v>
      </c>
      <c r="Q14" s="15" t="s">
        <v>41</v>
      </c>
      <c r="R14" s="12" t="s">
        <v>38</v>
      </c>
      <c r="S14" s="13" t="s">
        <v>39</v>
      </c>
      <c r="T14" s="14" t="s">
        <v>40</v>
      </c>
      <c r="U14" s="15" t="s">
        <v>41</v>
      </c>
      <c r="V14" s="12" t="s">
        <v>38</v>
      </c>
      <c r="W14" s="13" t="s">
        <v>39</v>
      </c>
      <c r="X14" s="14" t="s">
        <v>40</v>
      </c>
      <c r="Y14" s="15" t="s">
        <v>41</v>
      </c>
      <c r="Z14" s="12" t="s">
        <v>38</v>
      </c>
      <c r="AA14" s="13" t="s">
        <v>39</v>
      </c>
      <c r="AB14" s="13" t="s">
        <v>40</v>
      </c>
      <c r="AC14" s="16" t="s">
        <v>41</v>
      </c>
      <c r="AD14" s="12" t="s">
        <v>38</v>
      </c>
      <c r="AE14" s="13" t="s">
        <v>39</v>
      </c>
      <c r="AF14" s="13" t="s">
        <v>40</v>
      </c>
      <c r="AG14" s="16" t="s">
        <v>41</v>
      </c>
      <c r="AH14" s="12" t="s">
        <v>38</v>
      </c>
      <c r="AI14" s="13" t="s">
        <v>39</v>
      </c>
      <c r="AJ14" s="13" t="s">
        <v>40</v>
      </c>
      <c r="AK14" s="16" t="s">
        <v>41</v>
      </c>
      <c r="AL14" s="12" t="s">
        <v>38</v>
      </c>
      <c r="AM14" s="13" t="s">
        <v>39</v>
      </c>
      <c r="AN14" s="13" t="s">
        <v>40</v>
      </c>
      <c r="AO14" s="16" t="s">
        <v>41</v>
      </c>
      <c r="AP14" s="12" t="s">
        <v>42</v>
      </c>
      <c r="AQ14" s="13" t="s">
        <v>42</v>
      </c>
      <c r="AR14" s="13" t="s">
        <v>42</v>
      </c>
      <c r="AS14" s="13" t="s">
        <v>42</v>
      </c>
      <c r="AT14" s="13" t="s">
        <v>42</v>
      </c>
      <c r="AU14" s="13" t="s">
        <v>42</v>
      </c>
      <c r="AV14" s="13" t="s">
        <v>42</v>
      </c>
      <c r="AW14" s="13" t="s">
        <v>42</v>
      </c>
      <c r="AX14" s="13" t="s">
        <v>42</v>
      </c>
      <c r="AY14" s="15" t="s">
        <v>42</v>
      </c>
    </row>
    <row r="15" spans="1:51" ht="36" customHeight="1" x14ac:dyDescent="0.2">
      <c r="A15" s="24">
        <v>1</v>
      </c>
      <c r="B15" s="25"/>
      <c r="C15" s="26"/>
      <c r="D15" s="27"/>
      <c r="E15" s="28"/>
      <c r="F15" s="25"/>
      <c r="G15" s="26"/>
      <c r="H15" s="27"/>
      <c r="I15" s="28"/>
      <c r="J15" s="25"/>
      <c r="K15" s="26"/>
      <c r="L15" s="27"/>
      <c r="M15" s="28"/>
      <c r="N15" s="25"/>
      <c r="O15" s="26"/>
      <c r="P15" s="27"/>
      <c r="Q15" s="28"/>
      <c r="R15" s="25"/>
      <c r="S15" s="26"/>
      <c r="T15" s="27"/>
      <c r="U15" s="28"/>
      <c r="V15" s="25"/>
      <c r="W15" s="26"/>
      <c r="X15" s="27"/>
      <c r="Y15" s="28"/>
      <c r="Z15" s="25"/>
      <c r="AA15" s="26"/>
      <c r="AB15" s="27"/>
      <c r="AC15" s="28"/>
      <c r="AD15" s="25"/>
      <c r="AE15" s="26"/>
      <c r="AF15" s="27"/>
      <c r="AG15" s="28"/>
      <c r="AH15" s="25"/>
      <c r="AI15" s="26"/>
      <c r="AJ15" s="27"/>
      <c r="AK15" s="28"/>
      <c r="AL15" s="25"/>
      <c r="AM15" s="26"/>
      <c r="AN15" s="27"/>
      <c r="AO15" s="28"/>
      <c r="AP15" s="33" t="str">
        <f>IF((B15+E15)&gt;0,1,"")</f>
        <v/>
      </c>
      <c r="AQ15" s="34" t="str">
        <f>IF((F15+I15)&gt;0,1,"")</f>
        <v/>
      </c>
      <c r="AR15" s="34" t="str">
        <f>IF((J15+M15)&gt;0,1,"")</f>
        <v/>
      </c>
      <c r="AS15" s="34" t="str">
        <f>IF((N15+Q15)&gt;0,1,"")</f>
        <v/>
      </c>
      <c r="AT15" s="34" t="str">
        <f>IF((R15+U15)&gt;0,1,"")</f>
        <v/>
      </c>
      <c r="AU15" s="34" t="str">
        <f>IF((V15+Y15)&gt;0,1,"")</f>
        <v/>
      </c>
      <c r="AV15" s="34" t="str">
        <f>IF((Z15+AC15)&gt;0,1,"")</f>
        <v/>
      </c>
      <c r="AW15" s="34" t="str">
        <f>IF((AD15+AG15)&gt;0,1,"")</f>
        <v/>
      </c>
      <c r="AX15" s="34" t="str">
        <f>IF((AH15+AK15)&gt;0,1,"")</f>
        <v/>
      </c>
      <c r="AY15" s="35" t="str">
        <f>IF((AL15+AO15)&gt;0,1,"")</f>
        <v/>
      </c>
    </row>
    <row r="16" spans="1:51" ht="36" customHeight="1" x14ac:dyDescent="0.2">
      <c r="A16" s="17">
        <v>2</v>
      </c>
      <c r="B16" s="6"/>
      <c r="C16" s="2"/>
      <c r="D16" s="10"/>
      <c r="E16" s="8"/>
      <c r="F16" s="6"/>
      <c r="G16" s="2"/>
      <c r="H16" s="10"/>
      <c r="I16" s="8"/>
      <c r="J16" s="6"/>
      <c r="K16" s="2"/>
      <c r="L16" s="10"/>
      <c r="M16" s="8"/>
      <c r="N16" s="6"/>
      <c r="O16" s="2"/>
      <c r="P16" s="10"/>
      <c r="Q16" s="8"/>
      <c r="R16" s="4"/>
      <c r="S16" s="2"/>
      <c r="T16" s="10"/>
      <c r="U16" s="8"/>
      <c r="V16" s="4"/>
      <c r="W16" s="2"/>
      <c r="X16" s="10"/>
      <c r="Y16" s="8"/>
      <c r="Z16" s="4"/>
      <c r="AA16" s="2"/>
      <c r="AB16" s="10"/>
      <c r="AC16" s="8"/>
      <c r="AD16" s="4"/>
      <c r="AE16" s="2"/>
      <c r="AF16" s="10"/>
      <c r="AG16" s="8"/>
      <c r="AH16" s="4"/>
      <c r="AI16" s="2"/>
      <c r="AJ16" s="10"/>
      <c r="AK16" s="8"/>
      <c r="AL16" s="4"/>
      <c r="AM16" s="2"/>
      <c r="AN16" s="10"/>
      <c r="AO16" s="8"/>
      <c r="AP16" s="36" t="str">
        <f t="shared" ref="AP16:AP24" si="0">IF((B16+E16)&gt;0,1,"")</f>
        <v/>
      </c>
      <c r="AQ16" s="37" t="str">
        <f t="shared" ref="AQ16:AQ24" si="1">IF((F16+I16)&gt;0,1,"")</f>
        <v/>
      </c>
      <c r="AR16" s="37" t="str">
        <f t="shared" ref="AR16:AR24" si="2">IF((J16+M16)&gt;0,1,"")</f>
        <v/>
      </c>
      <c r="AS16" s="37" t="str">
        <f t="shared" ref="AS16:AS24" si="3">IF((N16+Q16)&gt;0,1,"")</f>
        <v/>
      </c>
      <c r="AT16" s="37" t="str">
        <f t="shared" ref="AT16:AT24" si="4">IF((R16+U16)&gt;0,1,"")</f>
        <v/>
      </c>
      <c r="AU16" s="37" t="str">
        <f t="shared" ref="AU16:AU24" si="5">IF((V16+Y16)&gt;0,1,"")</f>
        <v/>
      </c>
      <c r="AV16" s="37" t="str">
        <f t="shared" ref="AV16:AV24" si="6">IF((Z16+AC16)&gt;0,1,"")</f>
        <v/>
      </c>
      <c r="AW16" s="37" t="str">
        <f t="shared" ref="AW16:AW24" si="7">IF((AD16+AG16)&gt;0,1,"")</f>
        <v/>
      </c>
      <c r="AX16" s="37" t="str">
        <f t="shared" ref="AX16:AX24" si="8">IF((AH16+AK16)&gt;0,1,"")</f>
        <v/>
      </c>
      <c r="AY16" s="38" t="str">
        <f t="shared" ref="AY16:AY24" si="9">IF((AL16+AO16)&gt;0,1,"")</f>
        <v/>
      </c>
    </row>
    <row r="17" spans="1:51" ht="36" customHeight="1" x14ac:dyDescent="0.2">
      <c r="A17" s="17">
        <v>3</v>
      </c>
      <c r="B17" s="6"/>
      <c r="C17" s="2"/>
      <c r="D17" s="10"/>
      <c r="E17" s="8"/>
      <c r="F17" s="6"/>
      <c r="G17" s="2"/>
      <c r="H17" s="10"/>
      <c r="I17" s="8"/>
      <c r="J17" s="6"/>
      <c r="K17" s="2"/>
      <c r="L17" s="10"/>
      <c r="M17" s="8"/>
      <c r="N17" s="6"/>
      <c r="O17" s="2"/>
      <c r="P17" s="10"/>
      <c r="Q17" s="8"/>
      <c r="R17" s="4"/>
      <c r="S17" s="2"/>
      <c r="T17" s="10"/>
      <c r="U17" s="8"/>
      <c r="V17" s="4"/>
      <c r="W17" s="2"/>
      <c r="X17" s="10"/>
      <c r="Y17" s="8"/>
      <c r="Z17" s="4"/>
      <c r="AA17" s="2"/>
      <c r="AB17" s="10"/>
      <c r="AC17" s="8"/>
      <c r="AD17" s="4"/>
      <c r="AE17" s="2"/>
      <c r="AF17" s="10"/>
      <c r="AG17" s="8"/>
      <c r="AH17" s="4"/>
      <c r="AI17" s="2"/>
      <c r="AJ17" s="10"/>
      <c r="AK17" s="8"/>
      <c r="AL17" s="4"/>
      <c r="AM17" s="2"/>
      <c r="AN17" s="10"/>
      <c r="AO17" s="8"/>
      <c r="AP17" s="36" t="str">
        <f t="shared" si="0"/>
        <v/>
      </c>
      <c r="AQ17" s="37" t="str">
        <f t="shared" si="1"/>
        <v/>
      </c>
      <c r="AR17" s="37" t="str">
        <f t="shared" si="2"/>
        <v/>
      </c>
      <c r="AS17" s="37" t="str">
        <f t="shared" si="3"/>
        <v/>
      </c>
      <c r="AT17" s="37" t="str">
        <f t="shared" si="4"/>
        <v/>
      </c>
      <c r="AU17" s="37" t="str">
        <f t="shared" si="5"/>
        <v/>
      </c>
      <c r="AV17" s="37" t="str">
        <f t="shared" si="6"/>
        <v/>
      </c>
      <c r="AW17" s="37" t="str">
        <f t="shared" si="7"/>
        <v/>
      </c>
      <c r="AX17" s="37" t="str">
        <f t="shared" si="8"/>
        <v/>
      </c>
      <c r="AY17" s="38" t="str">
        <f t="shared" si="9"/>
        <v/>
      </c>
    </row>
    <row r="18" spans="1:51" ht="36" customHeight="1" x14ac:dyDescent="0.2">
      <c r="A18" s="17">
        <v>4</v>
      </c>
      <c r="B18" s="6"/>
      <c r="C18" s="2"/>
      <c r="D18" s="10"/>
      <c r="E18" s="8"/>
      <c r="F18" s="6"/>
      <c r="G18" s="2"/>
      <c r="H18" s="10"/>
      <c r="I18" s="8"/>
      <c r="J18" s="6"/>
      <c r="K18" s="2"/>
      <c r="L18" s="10"/>
      <c r="M18" s="8"/>
      <c r="N18" s="6"/>
      <c r="O18" s="2"/>
      <c r="P18" s="10"/>
      <c r="Q18" s="8"/>
      <c r="R18" s="4"/>
      <c r="S18" s="2"/>
      <c r="T18" s="10"/>
      <c r="U18" s="8"/>
      <c r="V18" s="4"/>
      <c r="W18" s="2"/>
      <c r="X18" s="10"/>
      <c r="Y18" s="8"/>
      <c r="Z18" s="4"/>
      <c r="AA18" s="2"/>
      <c r="AB18" s="10"/>
      <c r="AC18" s="8"/>
      <c r="AD18" s="4"/>
      <c r="AE18" s="2"/>
      <c r="AF18" s="10"/>
      <c r="AG18" s="8"/>
      <c r="AH18" s="4"/>
      <c r="AI18" s="2"/>
      <c r="AJ18" s="10"/>
      <c r="AK18" s="8"/>
      <c r="AL18" s="4"/>
      <c r="AM18" s="2"/>
      <c r="AN18" s="10"/>
      <c r="AO18" s="8"/>
      <c r="AP18" s="36" t="str">
        <f t="shared" si="0"/>
        <v/>
      </c>
      <c r="AQ18" s="37" t="str">
        <f t="shared" si="1"/>
        <v/>
      </c>
      <c r="AR18" s="37" t="str">
        <f t="shared" si="2"/>
        <v/>
      </c>
      <c r="AS18" s="37" t="str">
        <f t="shared" si="3"/>
        <v/>
      </c>
      <c r="AT18" s="37" t="str">
        <f t="shared" si="4"/>
        <v/>
      </c>
      <c r="AU18" s="37" t="str">
        <f t="shared" si="5"/>
        <v/>
      </c>
      <c r="AV18" s="37" t="str">
        <f t="shared" si="6"/>
        <v/>
      </c>
      <c r="AW18" s="37" t="str">
        <f t="shared" si="7"/>
        <v/>
      </c>
      <c r="AX18" s="37" t="str">
        <f t="shared" si="8"/>
        <v/>
      </c>
      <c r="AY18" s="38" t="str">
        <f t="shared" si="9"/>
        <v/>
      </c>
    </row>
    <row r="19" spans="1:51" ht="36" customHeight="1" x14ac:dyDescent="0.2">
      <c r="A19" s="17">
        <v>5</v>
      </c>
      <c r="B19" s="6"/>
      <c r="C19" s="2"/>
      <c r="D19" s="10"/>
      <c r="E19" s="8"/>
      <c r="F19" s="6"/>
      <c r="G19" s="2"/>
      <c r="H19" s="10"/>
      <c r="I19" s="8"/>
      <c r="J19" s="6"/>
      <c r="K19" s="2"/>
      <c r="L19" s="10"/>
      <c r="M19" s="8"/>
      <c r="N19" s="6"/>
      <c r="O19" s="2"/>
      <c r="P19" s="10"/>
      <c r="Q19" s="8"/>
      <c r="R19" s="4"/>
      <c r="S19" s="2"/>
      <c r="T19" s="10"/>
      <c r="U19" s="8"/>
      <c r="V19" s="4"/>
      <c r="W19" s="2"/>
      <c r="X19" s="10"/>
      <c r="Y19" s="8"/>
      <c r="Z19" s="4"/>
      <c r="AA19" s="2"/>
      <c r="AB19" s="10"/>
      <c r="AC19" s="8"/>
      <c r="AD19" s="4"/>
      <c r="AE19" s="2"/>
      <c r="AF19" s="10"/>
      <c r="AG19" s="8"/>
      <c r="AH19" s="4"/>
      <c r="AI19" s="2"/>
      <c r="AJ19" s="10"/>
      <c r="AK19" s="8"/>
      <c r="AL19" s="4"/>
      <c r="AM19" s="2"/>
      <c r="AN19" s="10"/>
      <c r="AO19" s="8"/>
      <c r="AP19" s="36" t="str">
        <f t="shared" si="0"/>
        <v/>
      </c>
      <c r="AQ19" s="37" t="str">
        <f t="shared" si="1"/>
        <v/>
      </c>
      <c r="AR19" s="37" t="str">
        <f t="shared" si="2"/>
        <v/>
      </c>
      <c r="AS19" s="37" t="str">
        <f t="shared" si="3"/>
        <v/>
      </c>
      <c r="AT19" s="37" t="str">
        <f t="shared" si="4"/>
        <v/>
      </c>
      <c r="AU19" s="37" t="str">
        <f t="shared" si="5"/>
        <v/>
      </c>
      <c r="AV19" s="37" t="str">
        <f t="shared" si="6"/>
        <v/>
      </c>
      <c r="AW19" s="37" t="str">
        <f t="shared" si="7"/>
        <v/>
      </c>
      <c r="AX19" s="37" t="str">
        <f t="shared" si="8"/>
        <v/>
      </c>
      <c r="AY19" s="38" t="str">
        <f t="shared" si="9"/>
        <v/>
      </c>
    </row>
    <row r="20" spans="1:51" ht="36" customHeight="1" x14ac:dyDescent="0.2">
      <c r="A20" s="17">
        <v>6</v>
      </c>
      <c r="B20" s="6"/>
      <c r="C20" s="2"/>
      <c r="D20" s="10"/>
      <c r="E20" s="8"/>
      <c r="F20" s="6"/>
      <c r="G20" s="2"/>
      <c r="H20" s="10"/>
      <c r="I20" s="8"/>
      <c r="J20" s="6"/>
      <c r="K20" s="2"/>
      <c r="L20" s="10"/>
      <c r="M20" s="8"/>
      <c r="N20" s="6"/>
      <c r="O20" s="2"/>
      <c r="P20" s="10"/>
      <c r="Q20" s="8"/>
      <c r="R20" s="4"/>
      <c r="S20" s="2"/>
      <c r="T20" s="10"/>
      <c r="U20" s="8"/>
      <c r="V20" s="4"/>
      <c r="W20" s="2"/>
      <c r="X20" s="10"/>
      <c r="Y20" s="8"/>
      <c r="Z20" s="4"/>
      <c r="AA20" s="2"/>
      <c r="AB20" s="10"/>
      <c r="AC20" s="8"/>
      <c r="AD20" s="4"/>
      <c r="AE20" s="2"/>
      <c r="AF20" s="10"/>
      <c r="AG20" s="8"/>
      <c r="AH20" s="4"/>
      <c r="AI20" s="2"/>
      <c r="AJ20" s="10"/>
      <c r="AK20" s="8"/>
      <c r="AL20" s="4"/>
      <c r="AM20" s="2"/>
      <c r="AN20" s="10"/>
      <c r="AO20" s="8"/>
      <c r="AP20" s="36" t="str">
        <f t="shared" si="0"/>
        <v/>
      </c>
      <c r="AQ20" s="37" t="str">
        <f t="shared" si="1"/>
        <v/>
      </c>
      <c r="AR20" s="37" t="str">
        <f t="shared" si="2"/>
        <v/>
      </c>
      <c r="AS20" s="37" t="str">
        <f t="shared" si="3"/>
        <v/>
      </c>
      <c r="AT20" s="37" t="str">
        <f t="shared" si="4"/>
        <v/>
      </c>
      <c r="AU20" s="37" t="str">
        <f t="shared" si="5"/>
        <v/>
      </c>
      <c r="AV20" s="37" t="str">
        <f t="shared" si="6"/>
        <v/>
      </c>
      <c r="AW20" s="37" t="str">
        <f t="shared" si="7"/>
        <v/>
      </c>
      <c r="AX20" s="37" t="str">
        <f t="shared" si="8"/>
        <v/>
      </c>
      <c r="AY20" s="38" t="str">
        <f t="shared" si="9"/>
        <v/>
      </c>
    </row>
    <row r="21" spans="1:51" ht="36" customHeight="1" x14ac:dyDescent="0.2">
      <c r="A21" s="17">
        <v>7</v>
      </c>
      <c r="B21" s="6"/>
      <c r="C21" s="2"/>
      <c r="D21" s="10"/>
      <c r="E21" s="8"/>
      <c r="F21" s="6"/>
      <c r="G21" s="2"/>
      <c r="H21" s="10"/>
      <c r="I21" s="8"/>
      <c r="J21" s="6"/>
      <c r="K21" s="2"/>
      <c r="L21" s="10"/>
      <c r="M21" s="8"/>
      <c r="N21" s="6"/>
      <c r="O21" s="2"/>
      <c r="P21" s="10"/>
      <c r="Q21" s="8"/>
      <c r="R21" s="4"/>
      <c r="S21" s="2"/>
      <c r="T21" s="10"/>
      <c r="U21" s="8"/>
      <c r="V21" s="4"/>
      <c r="W21" s="2"/>
      <c r="X21" s="10"/>
      <c r="Y21" s="8"/>
      <c r="Z21" s="4"/>
      <c r="AA21" s="2"/>
      <c r="AB21" s="10"/>
      <c r="AC21" s="8"/>
      <c r="AD21" s="4"/>
      <c r="AE21" s="2"/>
      <c r="AF21" s="10"/>
      <c r="AG21" s="8"/>
      <c r="AH21" s="4"/>
      <c r="AI21" s="2"/>
      <c r="AJ21" s="10"/>
      <c r="AK21" s="8"/>
      <c r="AL21" s="4"/>
      <c r="AM21" s="2"/>
      <c r="AN21" s="10"/>
      <c r="AO21" s="8"/>
      <c r="AP21" s="36" t="str">
        <f t="shared" si="0"/>
        <v/>
      </c>
      <c r="AQ21" s="37" t="str">
        <f t="shared" si="1"/>
        <v/>
      </c>
      <c r="AR21" s="37" t="str">
        <f t="shared" si="2"/>
        <v/>
      </c>
      <c r="AS21" s="37" t="str">
        <f t="shared" si="3"/>
        <v/>
      </c>
      <c r="AT21" s="37" t="str">
        <f t="shared" si="4"/>
        <v/>
      </c>
      <c r="AU21" s="37" t="str">
        <f t="shared" si="5"/>
        <v/>
      </c>
      <c r="AV21" s="37" t="str">
        <f t="shared" si="6"/>
        <v/>
      </c>
      <c r="AW21" s="37" t="str">
        <f t="shared" si="7"/>
        <v/>
      </c>
      <c r="AX21" s="37" t="str">
        <f t="shared" si="8"/>
        <v/>
      </c>
      <c r="AY21" s="38" t="str">
        <f t="shared" si="9"/>
        <v/>
      </c>
    </row>
    <row r="22" spans="1:51" ht="36" customHeight="1" x14ac:dyDescent="0.2">
      <c r="A22" s="17">
        <v>8</v>
      </c>
      <c r="B22" s="6"/>
      <c r="C22" s="2"/>
      <c r="D22" s="10"/>
      <c r="E22" s="8"/>
      <c r="F22" s="6"/>
      <c r="G22" s="2"/>
      <c r="H22" s="10"/>
      <c r="I22" s="8"/>
      <c r="J22" s="6"/>
      <c r="K22" s="2"/>
      <c r="L22" s="10"/>
      <c r="M22" s="8"/>
      <c r="N22" s="6"/>
      <c r="O22" s="2"/>
      <c r="P22" s="10"/>
      <c r="Q22" s="8"/>
      <c r="R22" s="4"/>
      <c r="S22" s="2"/>
      <c r="T22" s="10"/>
      <c r="U22" s="8"/>
      <c r="V22" s="4"/>
      <c r="W22" s="2"/>
      <c r="X22" s="10"/>
      <c r="Y22" s="8"/>
      <c r="Z22" s="4"/>
      <c r="AA22" s="2"/>
      <c r="AB22" s="10"/>
      <c r="AC22" s="8"/>
      <c r="AD22" s="4"/>
      <c r="AE22" s="2"/>
      <c r="AF22" s="10"/>
      <c r="AG22" s="8"/>
      <c r="AH22" s="4"/>
      <c r="AI22" s="2"/>
      <c r="AJ22" s="10"/>
      <c r="AK22" s="8"/>
      <c r="AL22" s="4"/>
      <c r="AM22" s="2"/>
      <c r="AN22" s="10"/>
      <c r="AO22" s="8"/>
      <c r="AP22" s="36" t="str">
        <f t="shared" si="0"/>
        <v/>
      </c>
      <c r="AQ22" s="37" t="str">
        <f t="shared" si="1"/>
        <v/>
      </c>
      <c r="AR22" s="37" t="str">
        <f t="shared" si="2"/>
        <v/>
      </c>
      <c r="AS22" s="37" t="str">
        <f t="shared" si="3"/>
        <v/>
      </c>
      <c r="AT22" s="37" t="str">
        <f t="shared" si="4"/>
        <v/>
      </c>
      <c r="AU22" s="37" t="str">
        <f t="shared" si="5"/>
        <v/>
      </c>
      <c r="AV22" s="37" t="str">
        <f t="shared" si="6"/>
        <v/>
      </c>
      <c r="AW22" s="37" t="str">
        <f t="shared" si="7"/>
        <v/>
      </c>
      <c r="AX22" s="37" t="str">
        <f t="shared" si="8"/>
        <v/>
      </c>
      <c r="AY22" s="38" t="str">
        <f t="shared" si="9"/>
        <v/>
      </c>
    </row>
    <row r="23" spans="1:51" ht="36" customHeight="1" x14ac:dyDescent="0.2">
      <c r="A23" s="17">
        <v>9</v>
      </c>
      <c r="B23" s="6"/>
      <c r="C23" s="2"/>
      <c r="D23" s="10"/>
      <c r="E23" s="8"/>
      <c r="F23" s="6"/>
      <c r="G23" s="2"/>
      <c r="H23" s="10"/>
      <c r="I23" s="8"/>
      <c r="J23" s="6"/>
      <c r="K23" s="2"/>
      <c r="L23" s="10"/>
      <c r="M23" s="8"/>
      <c r="N23" s="6"/>
      <c r="O23" s="2"/>
      <c r="P23" s="10"/>
      <c r="Q23" s="8"/>
      <c r="R23" s="4"/>
      <c r="S23" s="2"/>
      <c r="T23" s="10"/>
      <c r="U23" s="8"/>
      <c r="V23" s="4"/>
      <c r="W23" s="2"/>
      <c r="X23" s="10"/>
      <c r="Y23" s="8"/>
      <c r="Z23" s="4"/>
      <c r="AA23" s="2"/>
      <c r="AB23" s="10"/>
      <c r="AC23" s="8"/>
      <c r="AD23" s="4"/>
      <c r="AE23" s="2"/>
      <c r="AF23" s="10"/>
      <c r="AG23" s="8"/>
      <c r="AH23" s="4"/>
      <c r="AI23" s="2"/>
      <c r="AJ23" s="10"/>
      <c r="AK23" s="8"/>
      <c r="AL23" s="4"/>
      <c r="AM23" s="2"/>
      <c r="AN23" s="10"/>
      <c r="AO23" s="8"/>
      <c r="AP23" s="36" t="str">
        <f t="shared" si="0"/>
        <v/>
      </c>
      <c r="AQ23" s="37" t="str">
        <f t="shared" si="1"/>
        <v/>
      </c>
      <c r="AR23" s="37" t="str">
        <f t="shared" si="2"/>
        <v/>
      </c>
      <c r="AS23" s="37" t="str">
        <f t="shared" si="3"/>
        <v/>
      </c>
      <c r="AT23" s="37" t="str">
        <f t="shared" si="4"/>
        <v/>
      </c>
      <c r="AU23" s="37" t="str">
        <f t="shared" si="5"/>
        <v/>
      </c>
      <c r="AV23" s="37" t="str">
        <f t="shared" si="6"/>
        <v/>
      </c>
      <c r="AW23" s="37" t="str">
        <f t="shared" si="7"/>
        <v/>
      </c>
      <c r="AX23" s="37" t="str">
        <f t="shared" si="8"/>
        <v/>
      </c>
      <c r="AY23" s="38" t="str">
        <f t="shared" si="9"/>
        <v/>
      </c>
    </row>
    <row r="24" spans="1:51" ht="36" customHeight="1" thickBot="1" x14ac:dyDescent="0.25">
      <c r="A24" s="18">
        <v>10</v>
      </c>
      <c r="B24" s="29"/>
      <c r="C24" s="3"/>
      <c r="D24" s="11"/>
      <c r="E24" s="9"/>
      <c r="F24" s="29"/>
      <c r="G24" s="3"/>
      <c r="H24" s="11"/>
      <c r="I24" s="9"/>
      <c r="J24" s="29"/>
      <c r="K24" s="3"/>
      <c r="L24" s="11"/>
      <c r="M24" s="9"/>
      <c r="N24" s="29"/>
      <c r="O24" s="3"/>
      <c r="P24" s="11"/>
      <c r="Q24" s="9"/>
      <c r="R24" s="5"/>
      <c r="S24" s="3"/>
      <c r="T24" s="11"/>
      <c r="U24" s="9"/>
      <c r="V24" s="5"/>
      <c r="W24" s="3"/>
      <c r="X24" s="11"/>
      <c r="Y24" s="9"/>
      <c r="Z24" s="5"/>
      <c r="AA24" s="3"/>
      <c r="AB24" s="11"/>
      <c r="AC24" s="9"/>
      <c r="AD24" s="5"/>
      <c r="AE24" s="3"/>
      <c r="AF24" s="11"/>
      <c r="AG24" s="9"/>
      <c r="AH24" s="5"/>
      <c r="AI24" s="3"/>
      <c r="AJ24" s="11"/>
      <c r="AK24" s="9"/>
      <c r="AL24" s="5"/>
      <c r="AM24" s="3"/>
      <c r="AN24" s="11"/>
      <c r="AO24" s="9"/>
      <c r="AP24" s="39" t="str">
        <f t="shared" si="0"/>
        <v/>
      </c>
      <c r="AQ24" s="40" t="str">
        <f t="shared" si="1"/>
        <v/>
      </c>
      <c r="AR24" s="40" t="str">
        <f t="shared" si="2"/>
        <v/>
      </c>
      <c r="AS24" s="40" t="str">
        <f t="shared" si="3"/>
        <v/>
      </c>
      <c r="AT24" s="40" t="str">
        <f t="shared" si="4"/>
        <v/>
      </c>
      <c r="AU24" s="40" t="str">
        <f t="shared" si="5"/>
        <v/>
      </c>
      <c r="AV24" s="40" t="str">
        <f t="shared" si="6"/>
        <v/>
      </c>
      <c r="AW24" s="40" t="str">
        <f t="shared" si="7"/>
        <v/>
      </c>
      <c r="AX24" s="40" t="str">
        <f t="shared" si="8"/>
        <v/>
      </c>
      <c r="AY24" s="41" t="str">
        <f t="shared" si="9"/>
        <v/>
      </c>
    </row>
    <row r="25" spans="1:51" x14ac:dyDescent="0.2">
      <c r="A25" s="21"/>
      <c r="B25" s="58" t="s">
        <v>43</v>
      </c>
      <c r="C25" s="59"/>
      <c r="D25" s="59"/>
      <c r="E25" s="60"/>
      <c r="F25" s="58" t="s">
        <v>43</v>
      </c>
      <c r="G25" s="59"/>
      <c r="H25" s="59"/>
      <c r="I25" s="60"/>
      <c r="J25" s="58" t="s">
        <v>43</v>
      </c>
      <c r="K25" s="59"/>
      <c r="L25" s="59"/>
      <c r="M25" s="60"/>
      <c r="N25" s="58" t="s">
        <v>43</v>
      </c>
      <c r="O25" s="59"/>
      <c r="P25" s="59"/>
      <c r="Q25" s="60"/>
      <c r="R25" s="58" t="s">
        <v>43</v>
      </c>
      <c r="S25" s="59"/>
      <c r="T25" s="59"/>
      <c r="U25" s="60"/>
      <c r="V25" s="58" t="s">
        <v>43</v>
      </c>
      <c r="W25" s="59"/>
      <c r="X25" s="59"/>
      <c r="Y25" s="60"/>
      <c r="Z25" s="58" t="s">
        <v>43</v>
      </c>
      <c r="AA25" s="59"/>
      <c r="AB25" s="59"/>
      <c r="AC25" s="60"/>
      <c r="AD25" s="58" t="s">
        <v>43</v>
      </c>
      <c r="AE25" s="59"/>
      <c r="AF25" s="59"/>
      <c r="AG25" s="60"/>
      <c r="AH25" s="58" t="s">
        <v>43</v>
      </c>
      <c r="AI25" s="59"/>
      <c r="AJ25" s="59"/>
      <c r="AK25" s="60"/>
      <c r="AL25" s="58" t="s">
        <v>43</v>
      </c>
      <c r="AM25" s="59"/>
      <c r="AN25" s="59"/>
      <c r="AO25" s="60"/>
    </row>
    <row r="26" spans="1:51" ht="9.9499999999999993" customHeight="1" x14ac:dyDescent="0.2">
      <c r="A26" s="22"/>
      <c r="B26" s="61"/>
      <c r="C26" s="62"/>
      <c r="D26" s="62"/>
      <c r="E26" s="63"/>
      <c r="F26" s="61"/>
      <c r="G26" s="62"/>
      <c r="H26" s="62"/>
      <c r="I26" s="63"/>
      <c r="J26" s="61"/>
      <c r="K26" s="62"/>
      <c r="L26" s="62"/>
      <c r="M26" s="63"/>
      <c r="N26" s="61"/>
      <c r="O26" s="62"/>
      <c r="P26" s="62"/>
      <c r="Q26" s="63"/>
      <c r="R26" s="61"/>
      <c r="S26" s="62"/>
      <c r="T26" s="62"/>
      <c r="U26" s="63"/>
      <c r="V26" s="61"/>
      <c r="W26" s="62"/>
      <c r="X26" s="62"/>
      <c r="Y26" s="63"/>
      <c r="Z26" s="61"/>
      <c r="AA26" s="62"/>
      <c r="AB26" s="62"/>
      <c r="AC26" s="63"/>
      <c r="AD26" s="61"/>
      <c r="AE26" s="62"/>
      <c r="AF26" s="62"/>
      <c r="AG26" s="63"/>
      <c r="AH26" s="61"/>
      <c r="AI26" s="62"/>
      <c r="AJ26" s="62"/>
      <c r="AK26" s="63"/>
      <c r="AL26" s="61"/>
      <c r="AM26" s="62"/>
      <c r="AN26" s="62"/>
      <c r="AO26" s="63"/>
    </row>
    <row r="27" spans="1:51" ht="9.9499999999999993" customHeight="1" x14ac:dyDescent="0.2">
      <c r="A27" s="23"/>
      <c r="B27" s="64"/>
      <c r="C27" s="65"/>
      <c r="D27" s="65"/>
      <c r="E27" s="66"/>
      <c r="F27" s="64"/>
      <c r="G27" s="65"/>
      <c r="H27" s="65"/>
      <c r="I27" s="66"/>
      <c r="J27" s="64"/>
      <c r="K27" s="65"/>
      <c r="L27" s="65"/>
      <c r="M27" s="66"/>
      <c r="N27" s="64"/>
      <c r="O27" s="65"/>
      <c r="P27" s="65"/>
      <c r="Q27" s="66"/>
      <c r="R27" s="64"/>
      <c r="S27" s="65"/>
      <c r="T27" s="65"/>
      <c r="U27" s="66"/>
      <c r="V27" s="64"/>
      <c r="W27" s="65"/>
      <c r="X27" s="65"/>
      <c r="Y27" s="66"/>
      <c r="Z27" s="64"/>
      <c r="AA27" s="65"/>
      <c r="AB27" s="65"/>
      <c r="AC27" s="66"/>
      <c r="AD27" s="64"/>
      <c r="AE27" s="65"/>
      <c r="AF27" s="65"/>
      <c r="AG27" s="66"/>
      <c r="AH27" s="64"/>
      <c r="AI27" s="65"/>
      <c r="AJ27" s="65"/>
      <c r="AK27" s="66"/>
      <c r="AL27" s="64"/>
      <c r="AM27" s="65"/>
      <c r="AN27" s="65"/>
      <c r="AO27" s="66"/>
    </row>
    <row r="28" spans="1:51" ht="9.9499999999999993" customHeight="1" x14ac:dyDescent="0.2">
      <c r="A28" s="23"/>
      <c r="B28" s="64"/>
      <c r="C28" s="65"/>
      <c r="D28" s="65"/>
      <c r="E28" s="66"/>
      <c r="F28" s="64"/>
      <c r="G28" s="65"/>
      <c r="H28" s="65"/>
      <c r="I28" s="66"/>
      <c r="J28" s="64"/>
      <c r="K28" s="65"/>
      <c r="L28" s="65"/>
      <c r="M28" s="66"/>
      <c r="N28" s="64"/>
      <c r="O28" s="65"/>
      <c r="P28" s="65"/>
      <c r="Q28" s="66"/>
      <c r="R28" s="64"/>
      <c r="S28" s="65"/>
      <c r="T28" s="65"/>
      <c r="U28" s="66"/>
      <c r="V28" s="64"/>
      <c r="W28" s="65"/>
      <c r="X28" s="65"/>
      <c r="Y28" s="66"/>
      <c r="Z28" s="64"/>
      <c r="AA28" s="65"/>
      <c r="AB28" s="65"/>
      <c r="AC28" s="66"/>
      <c r="AD28" s="64"/>
      <c r="AE28" s="65"/>
      <c r="AF28" s="65"/>
      <c r="AG28" s="66"/>
      <c r="AH28" s="64"/>
      <c r="AI28" s="65"/>
      <c r="AJ28" s="65"/>
      <c r="AK28" s="66"/>
      <c r="AL28" s="64"/>
      <c r="AM28" s="65"/>
      <c r="AN28" s="65"/>
      <c r="AO28" s="66"/>
    </row>
    <row r="29" spans="1:51" ht="9.9499999999999993" customHeight="1" x14ac:dyDescent="0.2">
      <c r="A29" s="23"/>
      <c r="B29" s="64"/>
      <c r="C29" s="65"/>
      <c r="D29" s="65"/>
      <c r="E29" s="66"/>
      <c r="F29" s="64"/>
      <c r="G29" s="65"/>
      <c r="H29" s="65"/>
      <c r="I29" s="66"/>
      <c r="J29" s="64"/>
      <c r="K29" s="65"/>
      <c r="L29" s="65"/>
      <c r="M29" s="66"/>
      <c r="N29" s="64"/>
      <c r="O29" s="65"/>
      <c r="P29" s="65"/>
      <c r="Q29" s="66"/>
      <c r="R29" s="64"/>
      <c r="S29" s="65"/>
      <c r="T29" s="65"/>
      <c r="U29" s="66"/>
      <c r="V29" s="64"/>
      <c r="W29" s="65"/>
      <c r="X29" s="65"/>
      <c r="Y29" s="66"/>
      <c r="Z29" s="64"/>
      <c r="AA29" s="65"/>
      <c r="AB29" s="65"/>
      <c r="AC29" s="66"/>
      <c r="AD29" s="64"/>
      <c r="AE29" s="65"/>
      <c r="AF29" s="65"/>
      <c r="AG29" s="66"/>
      <c r="AH29" s="64"/>
      <c r="AI29" s="65"/>
      <c r="AJ29" s="65"/>
      <c r="AK29" s="66"/>
      <c r="AL29" s="64"/>
      <c r="AM29" s="65"/>
      <c r="AN29" s="65"/>
      <c r="AO29" s="66"/>
    </row>
    <row r="30" spans="1:51" ht="9.9499999999999993" customHeight="1" x14ac:dyDescent="0.2">
      <c r="A30" s="23"/>
      <c r="B30" s="64"/>
      <c r="C30" s="65"/>
      <c r="D30" s="65"/>
      <c r="E30" s="66"/>
      <c r="F30" s="64"/>
      <c r="G30" s="65"/>
      <c r="H30" s="65"/>
      <c r="I30" s="66"/>
      <c r="J30" s="64"/>
      <c r="K30" s="65"/>
      <c r="L30" s="65"/>
      <c r="M30" s="66"/>
      <c r="N30" s="64"/>
      <c r="O30" s="65"/>
      <c r="P30" s="65"/>
      <c r="Q30" s="66"/>
      <c r="R30" s="64"/>
      <c r="S30" s="65"/>
      <c r="T30" s="65"/>
      <c r="U30" s="66"/>
      <c r="V30" s="64"/>
      <c r="W30" s="65"/>
      <c r="X30" s="65"/>
      <c r="Y30" s="66"/>
      <c r="Z30" s="64"/>
      <c r="AA30" s="65"/>
      <c r="AB30" s="65"/>
      <c r="AC30" s="66"/>
      <c r="AD30" s="64"/>
      <c r="AE30" s="65"/>
      <c r="AF30" s="65"/>
      <c r="AG30" s="66"/>
      <c r="AH30" s="64"/>
      <c r="AI30" s="65"/>
      <c r="AJ30" s="65"/>
      <c r="AK30" s="66"/>
      <c r="AL30" s="64"/>
      <c r="AM30" s="65"/>
      <c r="AN30" s="65"/>
      <c r="AO30" s="66"/>
    </row>
    <row r="31" spans="1:51" ht="9.9499999999999993" customHeight="1" x14ac:dyDescent="0.2">
      <c r="A31" s="23"/>
      <c r="B31" s="64"/>
      <c r="C31" s="65"/>
      <c r="D31" s="65"/>
      <c r="E31" s="66"/>
      <c r="F31" s="64"/>
      <c r="G31" s="65"/>
      <c r="H31" s="65"/>
      <c r="I31" s="66"/>
      <c r="J31" s="64"/>
      <c r="K31" s="65"/>
      <c r="L31" s="65"/>
      <c r="M31" s="66"/>
      <c r="N31" s="64"/>
      <c r="O31" s="65"/>
      <c r="P31" s="65"/>
      <c r="Q31" s="66"/>
      <c r="R31" s="64"/>
      <c r="S31" s="65"/>
      <c r="T31" s="65"/>
      <c r="U31" s="66"/>
      <c r="V31" s="64"/>
      <c r="W31" s="65"/>
      <c r="X31" s="65"/>
      <c r="Y31" s="66"/>
      <c r="Z31" s="64"/>
      <c r="AA31" s="65"/>
      <c r="AB31" s="65"/>
      <c r="AC31" s="66"/>
      <c r="AD31" s="64"/>
      <c r="AE31" s="65"/>
      <c r="AF31" s="65"/>
      <c r="AG31" s="66"/>
      <c r="AH31" s="64"/>
      <c r="AI31" s="65"/>
      <c r="AJ31" s="65"/>
      <c r="AK31" s="66"/>
      <c r="AL31" s="64"/>
      <c r="AM31" s="65"/>
      <c r="AN31" s="65"/>
      <c r="AO31" s="66"/>
    </row>
    <row r="32" spans="1:51" ht="9.9499999999999993" customHeight="1" thickBot="1" x14ac:dyDescent="0.25">
      <c r="A32" s="23"/>
      <c r="B32" s="67"/>
      <c r="C32" s="68"/>
      <c r="D32" s="68"/>
      <c r="E32" s="69"/>
      <c r="F32" s="67"/>
      <c r="G32" s="68"/>
      <c r="H32" s="68"/>
      <c r="I32" s="69"/>
      <c r="J32" s="67"/>
      <c r="K32" s="68"/>
      <c r="L32" s="68"/>
      <c r="M32" s="69"/>
      <c r="N32" s="67"/>
      <c r="O32" s="68"/>
      <c r="P32" s="68"/>
      <c r="Q32" s="69"/>
      <c r="R32" s="67"/>
      <c r="S32" s="68"/>
      <c r="T32" s="68"/>
      <c r="U32" s="69"/>
      <c r="V32" s="67"/>
      <c r="W32" s="68"/>
      <c r="X32" s="68"/>
      <c r="Y32" s="69"/>
      <c r="Z32" s="67"/>
      <c r="AA32" s="68"/>
      <c r="AB32" s="68"/>
      <c r="AC32" s="69"/>
      <c r="AD32" s="67"/>
      <c r="AE32" s="68"/>
      <c r="AF32" s="68"/>
      <c r="AG32" s="69"/>
      <c r="AH32" s="67"/>
      <c r="AI32" s="68"/>
      <c r="AJ32" s="68"/>
      <c r="AK32" s="69"/>
      <c r="AL32" s="67"/>
      <c r="AM32" s="68"/>
      <c r="AN32" s="68"/>
      <c r="AO32" s="69"/>
    </row>
  </sheetData>
  <sheetProtection password="C7D4" sheet="1" objects="1" scenarios="1" selectLockedCells="1"/>
  <mergeCells count="60">
    <mergeCell ref="A3:H3"/>
    <mergeCell ref="I3:U3"/>
    <mergeCell ref="W4:AC4"/>
    <mergeCell ref="A5:H5"/>
    <mergeCell ref="I5:U5"/>
    <mergeCell ref="W5:X5"/>
    <mergeCell ref="Y5:AC5"/>
    <mergeCell ref="A4:H4"/>
    <mergeCell ref="I4:U4"/>
    <mergeCell ref="Y9:AC9"/>
    <mergeCell ref="A7:H7"/>
    <mergeCell ref="I7:U7"/>
    <mergeCell ref="A8:H8"/>
    <mergeCell ref="I8:U8"/>
    <mergeCell ref="A9:H9"/>
    <mergeCell ref="I9:U9"/>
    <mergeCell ref="Y8:AC8"/>
    <mergeCell ref="Y7:AC7"/>
    <mergeCell ref="W8:X8"/>
    <mergeCell ref="A10:H10"/>
    <mergeCell ref="I10:U10"/>
    <mergeCell ref="W9:X9"/>
    <mergeCell ref="A11:H11"/>
    <mergeCell ref="I11:U11"/>
    <mergeCell ref="A13:A14"/>
    <mergeCell ref="B13:E13"/>
    <mergeCell ref="F13:I13"/>
    <mergeCell ref="J13:M13"/>
    <mergeCell ref="N13:Q13"/>
    <mergeCell ref="R13:U13"/>
    <mergeCell ref="B25:E25"/>
    <mergeCell ref="F25:I25"/>
    <mergeCell ref="J25:M25"/>
    <mergeCell ref="N25:Q25"/>
    <mergeCell ref="R25:U25"/>
    <mergeCell ref="V13:Y13"/>
    <mergeCell ref="Z13:AC13"/>
    <mergeCell ref="AD13:AG13"/>
    <mergeCell ref="AH13:AK13"/>
    <mergeCell ref="AL13:AO13"/>
    <mergeCell ref="B26:E32"/>
    <mergeCell ref="F26:I32"/>
    <mergeCell ref="J26:M32"/>
    <mergeCell ref="N26:Q32"/>
    <mergeCell ref="R26:U32"/>
    <mergeCell ref="V25:Y25"/>
    <mergeCell ref="Z25:AC25"/>
    <mergeCell ref="AD25:AG25"/>
    <mergeCell ref="AH25:AK25"/>
    <mergeCell ref="AL25:AO25"/>
    <mergeCell ref="V26:Y32"/>
    <mergeCell ref="Z26:AC32"/>
    <mergeCell ref="AD26:AG32"/>
    <mergeCell ref="AH26:AK32"/>
    <mergeCell ref="AL26:AO32"/>
    <mergeCell ref="Y6:AC6"/>
    <mergeCell ref="A6:H6"/>
    <mergeCell ref="I6:U6"/>
    <mergeCell ref="W6:X6"/>
    <mergeCell ref="W7:X7"/>
  </mergeCells>
  <conditionalFormatting sqref="Y9">
    <cfRule type="containsBlanks" dxfId="2" priority="1" stopIfTrue="1">
      <formula>LEN(TRIM(Y9))=0</formula>
    </cfRule>
    <cfRule type="cellIs" dxfId="1" priority="2" stopIfTrue="1" operator="lessThan">
      <formula>0.05</formula>
    </cfRule>
    <cfRule type="cellIs" dxfId="0" priority="3" stopIfTrue="1" operator="greaterThanOrEqual">
      <formula>0.05</formula>
    </cfRule>
  </conditionalFormatting>
  <dataValidations count="3">
    <dataValidation type="list" allowBlank="1" showInputMessage="1" showErrorMessage="1" sqref="I10:U10">
      <formula1>Stade</formula1>
    </dataValidation>
    <dataValidation type="list" allowBlank="1" showInputMessage="1" showErrorMessage="1" sqref="I7">
      <formula1>Date</formula1>
    </dataValidation>
    <dataValidation type="list" allowBlank="1" showInputMessage="1" showErrorMessage="1" sqref="H15:H24 AJ15:AJ24 L15:L24 P15:P24 T15:T24 X15:X24 AB15:AB24 AF15:AF24 D15:D24 AN15:AN24">
      <formula1>Couleur</formula1>
    </dataValidation>
  </dataValidations>
  <printOptions horizontalCentered="1"/>
  <pageMargins left="0" right="0" top="0" bottom="0" header="0.31496062992125984" footer="0.31496062992125984"/>
  <pageSetup paperSize="5" scale="79" fitToWidth="2" orientation="landscape" r:id="rId1"/>
  <headerFooter alignWithMargins="0"/>
  <colBreaks count="1" manualBreakCount="1">
    <brk id="2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6"/>
  <sheetViews>
    <sheetView zoomScale="85" zoomScaleNormal="85" workbookViewId="0">
      <pane ySplit="1" topLeftCell="A2" activePane="bottomLeft" state="frozen"/>
      <selection pane="bottomLeft" activeCell="D10" sqref="D10"/>
    </sheetView>
  </sheetViews>
  <sheetFormatPr baseColWidth="10" defaultColWidth="11.42578125" defaultRowHeight="12.75" x14ac:dyDescent="0.2"/>
  <cols>
    <col min="1" max="1" width="28" style="45" bestFit="1" customWidth="1"/>
    <col min="2" max="2" width="38.5703125" style="45" bestFit="1" customWidth="1"/>
    <col min="3" max="3" width="3.5703125" style="45" customWidth="1"/>
    <col min="4" max="4" width="30" bestFit="1" customWidth="1"/>
    <col min="5" max="5" width="3.42578125" customWidth="1"/>
    <col min="6" max="6" width="11.42578125" style="1"/>
    <col min="7" max="7" width="3" style="1" customWidth="1"/>
    <col min="8" max="8" width="11.42578125" style="1"/>
    <col min="9" max="9" width="2.85546875" style="1" customWidth="1"/>
    <col min="10" max="10" width="14.140625" style="1" bestFit="1" customWidth="1"/>
    <col min="11" max="11" width="3.42578125" style="1" customWidth="1"/>
    <col min="12" max="12" width="89.140625" style="1" bestFit="1" customWidth="1"/>
    <col min="13" max="16384" width="11.42578125" style="45"/>
  </cols>
  <sheetData>
    <row r="1" spans="1:12" x14ac:dyDescent="0.2">
      <c r="A1" s="43" t="s">
        <v>3</v>
      </c>
      <c r="B1" s="43" t="s">
        <v>47</v>
      </c>
      <c r="D1" s="44" t="s">
        <v>48</v>
      </c>
      <c r="F1" s="46" t="s">
        <v>40</v>
      </c>
      <c r="H1" s="46" t="s">
        <v>49</v>
      </c>
      <c r="J1" s="46" t="s">
        <v>11</v>
      </c>
      <c r="L1" s="46" t="s">
        <v>15</v>
      </c>
    </row>
    <row r="2" spans="1:12" x14ac:dyDescent="0.2">
      <c r="A2" s="43" t="s">
        <v>50</v>
      </c>
      <c r="B2" s="43" t="s">
        <v>51</v>
      </c>
      <c r="D2" s="44" t="s">
        <v>50</v>
      </c>
      <c r="F2" s="46" t="s">
        <v>52</v>
      </c>
      <c r="H2" s="47">
        <v>43296</v>
      </c>
      <c r="I2" s="42"/>
      <c r="J2" s="46" t="s">
        <v>53</v>
      </c>
      <c r="L2" s="46" t="s">
        <v>54</v>
      </c>
    </row>
    <row r="3" spans="1:12" x14ac:dyDescent="0.2">
      <c r="A3" s="43" t="s">
        <v>50</v>
      </c>
      <c r="B3" s="43" t="s">
        <v>55</v>
      </c>
      <c r="D3" s="44" t="s">
        <v>56</v>
      </c>
      <c r="F3" s="46" t="s">
        <v>57</v>
      </c>
      <c r="H3" s="47">
        <v>43297</v>
      </c>
      <c r="I3" s="42"/>
      <c r="J3" s="46" t="s">
        <v>58</v>
      </c>
      <c r="L3" s="46" t="s">
        <v>59</v>
      </c>
    </row>
    <row r="4" spans="1:12" x14ac:dyDescent="0.2">
      <c r="A4" s="43" t="s">
        <v>50</v>
      </c>
      <c r="B4" s="43" t="s">
        <v>60</v>
      </c>
      <c r="D4" s="44" t="s">
        <v>61</v>
      </c>
      <c r="F4" s="46" t="s">
        <v>62</v>
      </c>
      <c r="H4" s="47">
        <v>43298</v>
      </c>
      <c r="I4" s="42"/>
      <c r="J4" s="46" t="s">
        <v>63</v>
      </c>
      <c r="L4" s="46" t="s">
        <v>64</v>
      </c>
    </row>
    <row r="5" spans="1:12" x14ac:dyDescent="0.2">
      <c r="A5" s="43" t="s">
        <v>50</v>
      </c>
      <c r="B5" s="43" t="s">
        <v>65</v>
      </c>
      <c r="D5" s="44" t="s">
        <v>66</v>
      </c>
      <c r="F5" s="46" t="s">
        <v>67</v>
      </c>
      <c r="H5" s="47">
        <v>43299</v>
      </c>
      <c r="I5" s="42"/>
      <c r="J5" s="46" t="s">
        <v>68</v>
      </c>
      <c r="L5" s="46" t="s">
        <v>69</v>
      </c>
    </row>
    <row r="6" spans="1:12" x14ac:dyDescent="0.2">
      <c r="A6" s="43" t="s">
        <v>50</v>
      </c>
      <c r="B6" s="43" t="s">
        <v>70</v>
      </c>
      <c r="D6" s="44" t="s">
        <v>71</v>
      </c>
      <c r="F6" s="46" t="s">
        <v>72</v>
      </c>
      <c r="H6" s="47">
        <v>43300</v>
      </c>
      <c r="I6" s="42"/>
      <c r="J6" s="46" t="s">
        <v>73</v>
      </c>
      <c r="L6" s="46" t="s">
        <v>74</v>
      </c>
    </row>
    <row r="7" spans="1:12" x14ac:dyDescent="0.2">
      <c r="A7" s="43" t="s">
        <v>50</v>
      </c>
      <c r="B7" s="43" t="s">
        <v>75</v>
      </c>
      <c r="D7" s="44" t="s">
        <v>76</v>
      </c>
      <c r="H7" s="47">
        <v>43301</v>
      </c>
      <c r="I7" s="42"/>
      <c r="J7" s="46" t="s">
        <v>77</v>
      </c>
      <c r="L7" s="46" t="s">
        <v>78</v>
      </c>
    </row>
    <row r="8" spans="1:12" x14ac:dyDescent="0.2">
      <c r="A8" s="43" t="s">
        <v>50</v>
      </c>
      <c r="B8" s="43" t="s">
        <v>79</v>
      </c>
      <c r="D8" s="44" t="s">
        <v>80</v>
      </c>
      <c r="H8" s="47">
        <v>43302</v>
      </c>
      <c r="I8" s="42"/>
      <c r="J8" s="46" t="s">
        <v>81</v>
      </c>
      <c r="L8" s="46" t="s">
        <v>82</v>
      </c>
    </row>
    <row r="9" spans="1:12" x14ac:dyDescent="0.2">
      <c r="A9" s="43" t="s">
        <v>50</v>
      </c>
      <c r="B9" s="43" t="s">
        <v>83</v>
      </c>
      <c r="D9" s="44" t="s">
        <v>84</v>
      </c>
      <c r="H9" s="47">
        <v>43303</v>
      </c>
      <c r="I9" s="42"/>
      <c r="J9" s="46" t="s">
        <v>85</v>
      </c>
      <c r="L9" s="46" t="s">
        <v>86</v>
      </c>
    </row>
    <row r="10" spans="1:12" x14ac:dyDescent="0.2">
      <c r="A10" s="43" t="s">
        <v>50</v>
      </c>
      <c r="B10" s="43" t="s">
        <v>87</v>
      </c>
      <c r="D10" s="44" t="s">
        <v>88</v>
      </c>
      <c r="H10" s="47">
        <v>43304</v>
      </c>
      <c r="I10" s="42"/>
      <c r="L10" s="46" t="s">
        <v>89</v>
      </c>
    </row>
    <row r="11" spans="1:12" x14ac:dyDescent="0.2">
      <c r="A11" s="43" t="s">
        <v>50</v>
      </c>
      <c r="B11" s="43" t="s">
        <v>90</v>
      </c>
      <c r="D11" s="44" t="s">
        <v>91</v>
      </c>
      <c r="H11" s="47">
        <v>43305</v>
      </c>
      <c r="I11" s="42"/>
      <c r="L11" s="46" t="s">
        <v>92</v>
      </c>
    </row>
    <row r="12" spans="1:12" x14ac:dyDescent="0.2">
      <c r="A12" s="43" t="s">
        <v>50</v>
      </c>
      <c r="B12" s="43" t="s">
        <v>93</v>
      </c>
      <c r="D12" s="44" t="s">
        <v>94</v>
      </c>
      <c r="H12" s="47">
        <v>43306</v>
      </c>
      <c r="I12" s="42"/>
      <c r="L12" s="46" t="s">
        <v>95</v>
      </c>
    </row>
    <row r="13" spans="1:12" x14ac:dyDescent="0.2">
      <c r="A13" s="43" t="s">
        <v>50</v>
      </c>
      <c r="B13" s="43" t="s">
        <v>96</v>
      </c>
      <c r="D13" s="44" t="s">
        <v>97</v>
      </c>
      <c r="H13" s="47">
        <v>43307</v>
      </c>
      <c r="I13" s="42"/>
      <c r="L13" s="46" t="s">
        <v>98</v>
      </c>
    </row>
    <row r="14" spans="1:12" x14ac:dyDescent="0.2">
      <c r="A14" s="43" t="s">
        <v>50</v>
      </c>
      <c r="B14" s="43" t="s">
        <v>99</v>
      </c>
      <c r="D14" s="44" t="s">
        <v>100</v>
      </c>
      <c r="H14" s="47">
        <v>43308</v>
      </c>
      <c r="I14" s="42"/>
      <c r="L14" s="46" t="s">
        <v>101</v>
      </c>
    </row>
    <row r="15" spans="1:12" x14ac:dyDescent="0.2">
      <c r="A15" s="43" t="s">
        <v>50</v>
      </c>
      <c r="B15" s="43" t="s">
        <v>102</v>
      </c>
      <c r="D15" s="44" t="s">
        <v>103</v>
      </c>
      <c r="H15" s="47">
        <v>43309</v>
      </c>
      <c r="I15" s="42"/>
      <c r="L15" s="46" t="s">
        <v>104</v>
      </c>
    </row>
    <row r="16" spans="1:12" x14ac:dyDescent="0.2">
      <c r="A16" s="43" t="s">
        <v>50</v>
      </c>
      <c r="B16" s="43" t="s">
        <v>105</v>
      </c>
      <c r="H16" s="47">
        <v>43310</v>
      </c>
      <c r="I16" s="42"/>
      <c r="L16" s="46" t="s">
        <v>106</v>
      </c>
    </row>
    <row r="17" spans="1:12" x14ac:dyDescent="0.2">
      <c r="A17" s="43" t="s">
        <v>50</v>
      </c>
      <c r="B17" s="43" t="s">
        <v>107</v>
      </c>
      <c r="H17" s="47">
        <v>43311</v>
      </c>
      <c r="I17" s="42"/>
      <c r="L17" s="46" t="s">
        <v>108</v>
      </c>
    </row>
    <row r="18" spans="1:12" x14ac:dyDescent="0.2">
      <c r="A18" s="43" t="s">
        <v>50</v>
      </c>
      <c r="B18" s="43" t="s">
        <v>109</v>
      </c>
      <c r="H18" s="47">
        <v>43312</v>
      </c>
      <c r="I18" s="42"/>
      <c r="L18" s="46" t="s">
        <v>110</v>
      </c>
    </row>
    <row r="19" spans="1:12" x14ac:dyDescent="0.2">
      <c r="A19" s="43" t="s">
        <v>50</v>
      </c>
      <c r="B19" s="43" t="s">
        <v>111</v>
      </c>
      <c r="H19" s="47">
        <v>43313</v>
      </c>
      <c r="I19" s="42"/>
      <c r="L19" s="46" t="s">
        <v>112</v>
      </c>
    </row>
    <row r="20" spans="1:12" x14ac:dyDescent="0.2">
      <c r="A20" s="43" t="s">
        <v>50</v>
      </c>
      <c r="B20" s="43" t="s">
        <v>113</v>
      </c>
      <c r="H20" s="47">
        <v>43314</v>
      </c>
      <c r="I20" s="42"/>
      <c r="L20" s="46" t="s">
        <v>114</v>
      </c>
    </row>
    <row r="21" spans="1:12" x14ac:dyDescent="0.2">
      <c r="A21" s="43" t="s">
        <v>50</v>
      </c>
      <c r="B21" s="43" t="s">
        <v>115</v>
      </c>
      <c r="H21" s="47">
        <v>43315</v>
      </c>
      <c r="I21" s="42"/>
      <c r="L21" s="46" t="s">
        <v>116</v>
      </c>
    </row>
    <row r="22" spans="1:12" x14ac:dyDescent="0.2">
      <c r="A22" s="43" t="s">
        <v>50</v>
      </c>
      <c r="B22" s="43" t="s">
        <v>117</v>
      </c>
      <c r="H22" s="47">
        <v>43316</v>
      </c>
      <c r="I22" s="42"/>
      <c r="L22" s="46" t="s">
        <v>118</v>
      </c>
    </row>
    <row r="23" spans="1:12" x14ac:dyDescent="0.2">
      <c r="A23" s="43" t="s">
        <v>50</v>
      </c>
      <c r="B23" s="43" t="s">
        <v>119</v>
      </c>
      <c r="H23" s="47">
        <v>43317</v>
      </c>
      <c r="I23" s="42"/>
      <c r="L23" s="46" t="s">
        <v>120</v>
      </c>
    </row>
    <row r="24" spans="1:12" x14ac:dyDescent="0.2">
      <c r="A24" s="43" t="s">
        <v>50</v>
      </c>
      <c r="B24" s="43" t="s">
        <v>121</v>
      </c>
      <c r="H24" s="47">
        <v>43318</v>
      </c>
      <c r="I24" s="42"/>
      <c r="L24" s="46" t="s">
        <v>85</v>
      </c>
    </row>
    <row r="25" spans="1:12" x14ac:dyDescent="0.2">
      <c r="A25" s="43" t="s">
        <v>50</v>
      </c>
      <c r="B25" s="43" t="s">
        <v>122</v>
      </c>
      <c r="H25" s="47">
        <v>43319</v>
      </c>
      <c r="I25" s="42"/>
    </row>
    <row r="26" spans="1:12" x14ac:dyDescent="0.2">
      <c r="A26" s="43" t="s">
        <v>50</v>
      </c>
      <c r="B26" s="43" t="s">
        <v>123</v>
      </c>
      <c r="H26" s="47">
        <v>43320</v>
      </c>
      <c r="I26" s="42"/>
    </row>
    <row r="27" spans="1:12" x14ac:dyDescent="0.2">
      <c r="A27" s="43" t="s">
        <v>50</v>
      </c>
      <c r="B27" s="43" t="s">
        <v>124</v>
      </c>
      <c r="H27" s="47">
        <v>43321</v>
      </c>
      <c r="I27" s="42"/>
    </row>
    <row r="28" spans="1:12" x14ac:dyDescent="0.2">
      <c r="A28" s="43" t="s">
        <v>50</v>
      </c>
      <c r="B28" s="43" t="s">
        <v>125</v>
      </c>
      <c r="H28" s="47">
        <v>43322</v>
      </c>
      <c r="I28" s="42"/>
    </row>
    <row r="29" spans="1:12" x14ac:dyDescent="0.2">
      <c r="A29" s="43" t="s">
        <v>50</v>
      </c>
      <c r="B29" s="43" t="s">
        <v>126</v>
      </c>
      <c r="H29" s="47">
        <v>43323</v>
      </c>
      <c r="I29" s="42"/>
    </row>
    <row r="30" spans="1:12" x14ac:dyDescent="0.2">
      <c r="A30" s="43" t="s">
        <v>50</v>
      </c>
      <c r="B30" s="43" t="s">
        <v>127</v>
      </c>
      <c r="H30" s="47">
        <v>43324</v>
      </c>
      <c r="I30" s="42"/>
    </row>
    <row r="31" spans="1:12" x14ac:dyDescent="0.2">
      <c r="A31" s="43" t="s">
        <v>50</v>
      </c>
      <c r="B31" s="43" t="s">
        <v>128</v>
      </c>
      <c r="H31" s="47">
        <v>43325</v>
      </c>
      <c r="I31" s="42"/>
    </row>
    <row r="32" spans="1:12" x14ac:dyDescent="0.2">
      <c r="A32" s="43" t="s">
        <v>50</v>
      </c>
      <c r="B32" s="43" t="s">
        <v>129</v>
      </c>
      <c r="H32" s="47">
        <v>43326</v>
      </c>
      <c r="I32" s="42"/>
    </row>
    <row r="33" spans="1:9" x14ac:dyDescent="0.2">
      <c r="A33" s="43" t="s">
        <v>50</v>
      </c>
      <c r="B33" s="43" t="s">
        <v>130</v>
      </c>
      <c r="H33" s="47">
        <v>43327</v>
      </c>
      <c r="I33" s="42"/>
    </row>
    <row r="34" spans="1:9" x14ac:dyDescent="0.2">
      <c r="A34" s="43" t="s">
        <v>50</v>
      </c>
      <c r="B34" s="43" t="s">
        <v>131</v>
      </c>
      <c r="H34" s="47">
        <v>43328</v>
      </c>
      <c r="I34" s="42"/>
    </row>
    <row r="35" spans="1:9" x14ac:dyDescent="0.2">
      <c r="A35" s="43" t="s">
        <v>50</v>
      </c>
      <c r="B35" s="43" t="s">
        <v>132</v>
      </c>
      <c r="H35" s="47">
        <v>43329</v>
      </c>
      <c r="I35" s="42"/>
    </row>
    <row r="36" spans="1:9" x14ac:dyDescent="0.2">
      <c r="A36" s="43" t="s">
        <v>50</v>
      </c>
      <c r="B36" s="43" t="s">
        <v>133</v>
      </c>
      <c r="H36" s="47">
        <v>43330</v>
      </c>
      <c r="I36" s="42"/>
    </row>
    <row r="37" spans="1:9" x14ac:dyDescent="0.2">
      <c r="A37" s="43" t="s">
        <v>50</v>
      </c>
      <c r="B37" s="43" t="s">
        <v>134</v>
      </c>
      <c r="H37" s="47">
        <v>43331</v>
      </c>
      <c r="I37" s="42"/>
    </row>
    <row r="38" spans="1:9" x14ac:dyDescent="0.2">
      <c r="A38" s="43" t="s">
        <v>50</v>
      </c>
      <c r="B38" s="43" t="s">
        <v>135</v>
      </c>
      <c r="H38" s="47">
        <v>43332</v>
      </c>
      <c r="I38" s="42"/>
    </row>
    <row r="39" spans="1:9" x14ac:dyDescent="0.2">
      <c r="A39" s="43" t="s">
        <v>50</v>
      </c>
      <c r="B39" s="43" t="s">
        <v>136</v>
      </c>
      <c r="H39" s="47">
        <v>43333</v>
      </c>
      <c r="I39" s="42"/>
    </row>
    <row r="40" spans="1:9" x14ac:dyDescent="0.2">
      <c r="A40" s="43" t="s">
        <v>50</v>
      </c>
      <c r="B40" s="43" t="s">
        <v>137</v>
      </c>
      <c r="H40" s="47">
        <v>43334</v>
      </c>
      <c r="I40" s="42"/>
    </row>
    <row r="41" spans="1:9" x14ac:dyDescent="0.2">
      <c r="A41" s="43" t="s">
        <v>50</v>
      </c>
      <c r="B41" s="43" t="s">
        <v>138</v>
      </c>
      <c r="H41" s="47">
        <v>43335</v>
      </c>
      <c r="I41" s="42"/>
    </row>
    <row r="42" spans="1:9" x14ac:dyDescent="0.2">
      <c r="A42" s="43" t="s">
        <v>50</v>
      </c>
      <c r="B42" s="43" t="s">
        <v>139</v>
      </c>
      <c r="H42" s="47">
        <v>43336</v>
      </c>
      <c r="I42" s="42"/>
    </row>
    <row r="43" spans="1:9" x14ac:dyDescent="0.2">
      <c r="A43" s="43" t="s">
        <v>50</v>
      </c>
      <c r="B43" s="43" t="s">
        <v>140</v>
      </c>
      <c r="H43" s="47">
        <v>43337</v>
      </c>
      <c r="I43" s="42"/>
    </row>
    <row r="44" spans="1:9" x14ac:dyDescent="0.2">
      <c r="A44" s="43" t="s">
        <v>50</v>
      </c>
      <c r="B44" s="43" t="s">
        <v>141</v>
      </c>
      <c r="H44" s="47">
        <v>43338</v>
      </c>
      <c r="I44" s="42"/>
    </row>
    <row r="45" spans="1:9" x14ac:dyDescent="0.2">
      <c r="A45" s="43" t="s">
        <v>50</v>
      </c>
      <c r="B45" s="43" t="s">
        <v>142</v>
      </c>
      <c r="H45" s="47">
        <v>43339</v>
      </c>
      <c r="I45" s="42"/>
    </row>
    <row r="46" spans="1:9" x14ac:dyDescent="0.2">
      <c r="A46" s="43" t="s">
        <v>50</v>
      </c>
      <c r="B46" s="43" t="s">
        <v>143</v>
      </c>
      <c r="H46" s="47">
        <v>43340</v>
      </c>
      <c r="I46" s="42"/>
    </row>
    <row r="47" spans="1:9" x14ac:dyDescent="0.2">
      <c r="A47" s="43" t="s">
        <v>50</v>
      </c>
      <c r="B47" s="43" t="s">
        <v>144</v>
      </c>
      <c r="H47" s="47">
        <v>43341</v>
      </c>
      <c r="I47" s="42"/>
    </row>
    <row r="48" spans="1:9" x14ac:dyDescent="0.2">
      <c r="A48" s="43" t="s">
        <v>50</v>
      </c>
      <c r="B48" s="43" t="s">
        <v>145</v>
      </c>
      <c r="H48" s="47">
        <v>43342</v>
      </c>
      <c r="I48" s="42"/>
    </row>
    <row r="49" spans="1:9" x14ac:dyDescent="0.2">
      <c r="A49" s="43" t="s">
        <v>50</v>
      </c>
      <c r="B49" s="43" t="s">
        <v>146</v>
      </c>
      <c r="H49" s="47">
        <v>43343</v>
      </c>
      <c r="I49" s="42"/>
    </row>
    <row r="50" spans="1:9" x14ac:dyDescent="0.2">
      <c r="A50" s="43" t="s">
        <v>50</v>
      </c>
      <c r="B50" s="43" t="s">
        <v>147</v>
      </c>
    </row>
    <row r="51" spans="1:9" x14ac:dyDescent="0.2">
      <c r="A51" s="43" t="s">
        <v>50</v>
      </c>
      <c r="B51" s="43" t="s">
        <v>148</v>
      </c>
    </row>
    <row r="52" spans="1:9" x14ac:dyDescent="0.2">
      <c r="A52" s="43" t="s">
        <v>50</v>
      </c>
      <c r="B52" s="43" t="s">
        <v>149</v>
      </c>
    </row>
    <row r="53" spans="1:9" x14ac:dyDescent="0.2">
      <c r="A53" s="43" t="s">
        <v>50</v>
      </c>
      <c r="B53" s="43" t="s">
        <v>150</v>
      </c>
    </row>
    <row r="54" spans="1:9" x14ac:dyDescent="0.2">
      <c r="A54" s="43" t="s">
        <v>50</v>
      </c>
      <c r="B54" s="43" t="s">
        <v>151</v>
      </c>
    </row>
    <row r="55" spans="1:9" x14ac:dyDescent="0.2">
      <c r="A55" s="43" t="s">
        <v>50</v>
      </c>
      <c r="B55" s="43" t="s">
        <v>152</v>
      </c>
    </row>
    <row r="56" spans="1:9" x14ac:dyDescent="0.2">
      <c r="A56" s="43" t="s">
        <v>50</v>
      </c>
      <c r="B56" s="43" t="s">
        <v>153</v>
      </c>
    </row>
    <row r="57" spans="1:9" x14ac:dyDescent="0.2">
      <c r="A57" s="43" t="s">
        <v>50</v>
      </c>
      <c r="B57" s="43" t="s">
        <v>154</v>
      </c>
    </row>
    <row r="58" spans="1:9" x14ac:dyDescent="0.2">
      <c r="A58" s="43" t="s">
        <v>50</v>
      </c>
      <c r="B58" s="43" t="s">
        <v>155</v>
      </c>
    </row>
    <row r="59" spans="1:9" x14ac:dyDescent="0.2">
      <c r="A59" s="43" t="s">
        <v>50</v>
      </c>
      <c r="B59" s="43" t="s">
        <v>156</v>
      </c>
    </row>
    <row r="60" spans="1:9" x14ac:dyDescent="0.2">
      <c r="A60" s="43" t="s">
        <v>50</v>
      </c>
      <c r="B60" s="43" t="s">
        <v>157</v>
      </c>
    </row>
    <row r="61" spans="1:9" x14ac:dyDescent="0.2">
      <c r="A61" s="43" t="s">
        <v>50</v>
      </c>
      <c r="B61" s="43" t="s">
        <v>158</v>
      </c>
    </row>
    <row r="62" spans="1:9" x14ac:dyDescent="0.2">
      <c r="A62" s="43" t="s">
        <v>50</v>
      </c>
      <c r="B62" s="43" t="s">
        <v>159</v>
      </c>
    </row>
    <row r="63" spans="1:9" x14ac:dyDescent="0.2">
      <c r="A63" s="43" t="s">
        <v>50</v>
      </c>
      <c r="B63" s="43" t="s">
        <v>160</v>
      </c>
    </row>
    <row r="64" spans="1:9" x14ac:dyDescent="0.2">
      <c r="A64" s="43" t="s">
        <v>50</v>
      </c>
      <c r="B64" s="43" t="s">
        <v>161</v>
      </c>
    </row>
    <row r="65" spans="1:2" x14ac:dyDescent="0.2">
      <c r="A65" s="43" t="s">
        <v>50</v>
      </c>
      <c r="B65" s="43" t="s">
        <v>162</v>
      </c>
    </row>
    <row r="66" spans="1:2" x14ac:dyDescent="0.2">
      <c r="A66" s="43" t="s">
        <v>50</v>
      </c>
      <c r="B66" s="43" t="s">
        <v>163</v>
      </c>
    </row>
    <row r="67" spans="1:2" x14ac:dyDescent="0.2">
      <c r="A67" s="43" t="s">
        <v>50</v>
      </c>
      <c r="B67" s="43" t="s">
        <v>164</v>
      </c>
    </row>
    <row r="68" spans="1:2" x14ac:dyDescent="0.2">
      <c r="A68" s="43" t="s">
        <v>50</v>
      </c>
      <c r="B68" s="43" t="s">
        <v>165</v>
      </c>
    </row>
    <row r="69" spans="1:2" x14ac:dyDescent="0.2">
      <c r="A69" s="43" t="s">
        <v>50</v>
      </c>
      <c r="B69" s="43" t="s">
        <v>166</v>
      </c>
    </row>
    <row r="70" spans="1:2" x14ac:dyDescent="0.2">
      <c r="A70" s="43" t="s">
        <v>50</v>
      </c>
      <c r="B70" s="43" t="s">
        <v>167</v>
      </c>
    </row>
    <row r="71" spans="1:2" x14ac:dyDescent="0.2">
      <c r="A71" s="43" t="s">
        <v>50</v>
      </c>
      <c r="B71" s="43" t="s">
        <v>168</v>
      </c>
    </row>
    <row r="72" spans="1:2" x14ac:dyDescent="0.2">
      <c r="A72" s="43" t="s">
        <v>50</v>
      </c>
      <c r="B72" s="43" t="s">
        <v>169</v>
      </c>
    </row>
    <row r="73" spans="1:2" x14ac:dyDescent="0.2">
      <c r="A73" s="43" t="s">
        <v>50</v>
      </c>
      <c r="B73" s="43" t="s">
        <v>170</v>
      </c>
    </row>
    <row r="74" spans="1:2" x14ac:dyDescent="0.2">
      <c r="A74" s="43" t="s">
        <v>50</v>
      </c>
      <c r="B74" s="43" t="s">
        <v>171</v>
      </c>
    </row>
    <row r="75" spans="1:2" x14ac:dyDescent="0.2">
      <c r="A75" s="43" t="s">
        <v>50</v>
      </c>
      <c r="B75" s="43" t="s">
        <v>172</v>
      </c>
    </row>
    <row r="76" spans="1:2" x14ac:dyDescent="0.2">
      <c r="A76" s="43" t="s">
        <v>50</v>
      </c>
      <c r="B76" s="43" t="s">
        <v>173</v>
      </c>
    </row>
    <row r="77" spans="1:2" x14ac:dyDescent="0.2">
      <c r="A77" s="43" t="s">
        <v>50</v>
      </c>
      <c r="B77" s="43" t="s">
        <v>173</v>
      </c>
    </row>
    <row r="78" spans="1:2" x14ac:dyDescent="0.2">
      <c r="A78" s="43" t="s">
        <v>50</v>
      </c>
      <c r="B78" s="43" t="s">
        <v>174</v>
      </c>
    </row>
    <row r="79" spans="1:2" x14ac:dyDescent="0.2">
      <c r="A79" s="43" t="s">
        <v>50</v>
      </c>
      <c r="B79" s="43" t="s">
        <v>175</v>
      </c>
    </row>
    <row r="80" spans="1:2" x14ac:dyDescent="0.2">
      <c r="A80" s="43" t="s">
        <v>50</v>
      </c>
      <c r="B80" s="43" t="s">
        <v>176</v>
      </c>
    </row>
    <row r="81" spans="1:2" x14ac:dyDescent="0.2">
      <c r="A81" s="43" t="s">
        <v>50</v>
      </c>
      <c r="B81" s="43" t="s">
        <v>177</v>
      </c>
    </row>
    <row r="82" spans="1:2" x14ac:dyDescent="0.2">
      <c r="A82" s="43" t="s">
        <v>50</v>
      </c>
      <c r="B82" s="43" t="s">
        <v>178</v>
      </c>
    </row>
    <row r="83" spans="1:2" x14ac:dyDescent="0.2">
      <c r="A83" s="43" t="s">
        <v>50</v>
      </c>
      <c r="B83" s="43" t="s">
        <v>179</v>
      </c>
    </row>
    <row r="84" spans="1:2" x14ac:dyDescent="0.2">
      <c r="A84" s="43" t="s">
        <v>50</v>
      </c>
      <c r="B84" s="43" t="s">
        <v>180</v>
      </c>
    </row>
    <row r="85" spans="1:2" x14ac:dyDescent="0.2">
      <c r="A85" s="43" t="s">
        <v>50</v>
      </c>
      <c r="B85" s="43" t="s">
        <v>181</v>
      </c>
    </row>
    <row r="86" spans="1:2" x14ac:dyDescent="0.2">
      <c r="A86" s="43" t="s">
        <v>56</v>
      </c>
      <c r="B86" s="43" t="s">
        <v>182</v>
      </c>
    </row>
    <row r="87" spans="1:2" x14ac:dyDescent="0.2">
      <c r="A87" s="43" t="s">
        <v>56</v>
      </c>
      <c r="B87" s="43" t="s">
        <v>183</v>
      </c>
    </row>
    <row r="88" spans="1:2" x14ac:dyDescent="0.2">
      <c r="A88" s="43" t="s">
        <v>56</v>
      </c>
      <c r="B88" s="43" t="s">
        <v>184</v>
      </c>
    </row>
    <row r="89" spans="1:2" x14ac:dyDescent="0.2">
      <c r="A89" s="43" t="s">
        <v>56</v>
      </c>
      <c r="B89" s="43" t="s">
        <v>185</v>
      </c>
    </row>
    <row r="90" spans="1:2" x14ac:dyDescent="0.2">
      <c r="A90" s="43" t="s">
        <v>56</v>
      </c>
      <c r="B90" s="43" t="s">
        <v>186</v>
      </c>
    </row>
    <row r="91" spans="1:2" x14ac:dyDescent="0.2">
      <c r="A91" s="43" t="s">
        <v>56</v>
      </c>
      <c r="B91" s="43" t="s">
        <v>187</v>
      </c>
    </row>
    <row r="92" spans="1:2" x14ac:dyDescent="0.2">
      <c r="A92" s="43" t="s">
        <v>56</v>
      </c>
      <c r="B92" s="43" t="s">
        <v>188</v>
      </c>
    </row>
    <row r="93" spans="1:2" x14ac:dyDescent="0.2">
      <c r="A93" s="43" t="s">
        <v>56</v>
      </c>
      <c r="B93" s="43" t="s">
        <v>189</v>
      </c>
    </row>
    <row r="94" spans="1:2" x14ac:dyDescent="0.2">
      <c r="A94" s="43" t="s">
        <v>56</v>
      </c>
      <c r="B94" s="43" t="s">
        <v>190</v>
      </c>
    </row>
    <row r="95" spans="1:2" x14ac:dyDescent="0.2">
      <c r="A95" s="43" t="s">
        <v>56</v>
      </c>
      <c r="B95" s="43" t="s">
        <v>191</v>
      </c>
    </row>
    <row r="96" spans="1:2" x14ac:dyDescent="0.2">
      <c r="A96" s="43" t="s">
        <v>56</v>
      </c>
      <c r="B96" s="43" t="s">
        <v>192</v>
      </c>
    </row>
    <row r="97" spans="1:2" x14ac:dyDescent="0.2">
      <c r="A97" s="43" t="s">
        <v>56</v>
      </c>
      <c r="B97" s="43" t="s">
        <v>193</v>
      </c>
    </row>
    <row r="98" spans="1:2" x14ac:dyDescent="0.2">
      <c r="A98" s="43" t="s">
        <v>56</v>
      </c>
      <c r="B98" s="43" t="s">
        <v>194</v>
      </c>
    </row>
    <row r="99" spans="1:2" x14ac:dyDescent="0.2">
      <c r="A99" s="43" t="s">
        <v>56</v>
      </c>
      <c r="B99" s="43" t="s">
        <v>195</v>
      </c>
    </row>
    <row r="100" spans="1:2" x14ac:dyDescent="0.2">
      <c r="A100" s="43" t="s">
        <v>56</v>
      </c>
      <c r="B100" s="43" t="s">
        <v>196</v>
      </c>
    </row>
    <row r="101" spans="1:2" x14ac:dyDescent="0.2">
      <c r="A101" s="43" t="s">
        <v>56</v>
      </c>
      <c r="B101" s="43" t="s">
        <v>197</v>
      </c>
    </row>
    <row r="102" spans="1:2" x14ac:dyDescent="0.2">
      <c r="A102" s="43" t="s">
        <v>56</v>
      </c>
      <c r="B102" s="43" t="s">
        <v>198</v>
      </c>
    </row>
    <row r="103" spans="1:2" x14ac:dyDescent="0.2">
      <c r="A103" s="43" t="s">
        <v>56</v>
      </c>
      <c r="B103" s="43" t="s">
        <v>199</v>
      </c>
    </row>
    <row r="104" spans="1:2" x14ac:dyDescent="0.2">
      <c r="A104" s="43" t="s">
        <v>56</v>
      </c>
      <c r="B104" s="43" t="s">
        <v>200</v>
      </c>
    </row>
    <row r="105" spans="1:2" x14ac:dyDescent="0.2">
      <c r="A105" s="43" t="s">
        <v>56</v>
      </c>
      <c r="B105" s="43" t="s">
        <v>201</v>
      </c>
    </row>
    <row r="106" spans="1:2" x14ac:dyDescent="0.2">
      <c r="A106" s="43" t="s">
        <v>56</v>
      </c>
      <c r="B106" s="43" t="s">
        <v>202</v>
      </c>
    </row>
    <row r="107" spans="1:2" x14ac:dyDescent="0.2">
      <c r="A107" s="43" t="s">
        <v>56</v>
      </c>
      <c r="B107" s="43" t="s">
        <v>203</v>
      </c>
    </row>
    <row r="108" spans="1:2" x14ac:dyDescent="0.2">
      <c r="A108" s="43" t="s">
        <v>56</v>
      </c>
      <c r="B108" s="43" t="s">
        <v>204</v>
      </c>
    </row>
    <row r="109" spans="1:2" x14ac:dyDescent="0.2">
      <c r="A109" s="43" t="s">
        <v>56</v>
      </c>
      <c r="B109" s="43" t="s">
        <v>205</v>
      </c>
    </row>
    <row r="110" spans="1:2" x14ac:dyDescent="0.2">
      <c r="A110" s="43" t="s">
        <v>56</v>
      </c>
      <c r="B110" s="43" t="s">
        <v>206</v>
      </c>
    </row>
    <row r="111" spans="1:2" x14ac:dyDescent="0.2">
      <c r="A111" s="43" t="s">
        <v>56</v>
      </c>
      <c r="B111" s="43" t="s">
        <v>207</v>
      </c>
    </row>
    <row r="112" spans="1:2" x14ac:dyDescent="0.2">
      <c r="A112" s="43" t="s">
        <v>56</v>
      </c>
      <c r="B112" s="43" t="s">
        <v>208</v>
      </c>
    </row>
    <row r="113" spans="1:2" x14ac:dyDescent="0.2">
      <c r="A113" s="43" t="s">
        <v>56</v>
      </c>
      <c r="B113" s="43" t="s">
        <v>209</v>
      </c>
    </row>
    <row r="114" spans="1:2" x14ac:dyDescent="0.2">
      <c r="A114" s="43" t="s">
        <v>56</v>
      </c>
      <c r="B114" s="43" t="s">
        <v>210</v>
      </c>
    </row>
    <row r="115" spans="1:2" x14ac:dyDescent="0.2">
      <c r="A115" s="43" t="s">
        <v>56</v>
      </c>
      <c r="B115" s="43" t="s">
        <v>211</v>
      </c>
    </row>
    <row r="116" spans="1:2" x14ac:dyDescent="0.2">
      <c r="A116" s="43" t="s">
        <v>56</v>
      </c>
      <c r="B116" s="43" t="s">
        <v>212</v>
      </c>
    </row>
    <row r="117" spans="1:2" x14ac:dyDescent="0.2">
      <c r="A117" s="43" t="s">
        <v>56</v>
      </c>
      <c r="B117" s="43" t="s">
        <v>213</v>
      </c>
    </row>
    <row r="118" spans="1:2" x14ac:dyDescent="0.2">
      <c r="A118" s="43" t="s">
        <v>56</v>
      </c>
      <c r="B118" s="43" t="s">
        <v>214</v>
      </c>
    </row>
    <row r="119" spans="1:2" x14ac:dyDescent="0.2">
      <c r="A119" s="43" t="s">
        <v>56</v>
      </c>
      <c r="B119" s="43" t="s">
        <v>215</v>
      </c>
    </row>
    <row r="120" spans="1:2" x14ac:dyDescent="0.2">
      <c r="A120" s="43" t="s">
        <v>56</v>
      </c>
      <c r="B120" s="43" t="s">
        <v>216</v>
      </c>
    </row>
    <row r="121" spans="1:2" x14ac:dyDescent="0.2">
      <c r="A121" s="43" t="s">
        <v>56</v>
      </c>
      <c r="B121" s="43" t="s">
        <v>217</v>
      </c>
    </row>
    <row r="122" spans="1:2" x14ac:dyDescent="0.2">
      <c r="A122" s="43" t="s">
        <v>56</v>
      </c>
      <c r="B122" s="43" t="s">
        <v>218</v>
      </c>
    </row>
    <row r="123" spans="1:2" x14ac:dyDescent="0.2">
      <c r="A123" s="43" t="s">
        <v>56</v>
      </c>
      <c r="B123" s="43" t="s">
        <v>219</v>
      </c>
    </row>
    <row r="124" spans="1:2" x14ac:dyDescent="0.2">
      <c r="A124" s="43" t="s">
        <v>56</v>
      </c>
      <c r="B124" s="43" t="s">
        <v>220</v>
      </c>
    </row>
    <row r="125" spans="1:2" x14ac:dyDescent="0.2">
      <c r="A125" s="43" t="s">
        <v>56</v>
      </c>
      <c r="B125" s="43" t="s">
        <v>221</v>
      </c>
    </row>
    <row r="126" spans="1:2" x14ac:dyDescent="0.2">
      <c r="A126" s="43" t="s">
        <v>56</v>
      </c>
      <c r="B126" s="43" t="s">
        <v>222</v>
      </c>
    </row>
    <row r="127" spans="1:2" x14ac:dyDescent="0.2">
      <c r="A127" s="43" t="s">
        <v>56</v>
      </c>
      <c r="B127" s="43" t="s">
        <v>223</v>
      </c>
    </row>
    <row r="128" spans="1:2" x14ac:dyDescent="0.2">
      <c r="A128" s="43" t="s">
        <v>56</v>
      </c>
      <c r="B128" s="43" t="s">
        <v>224</v>
      </c>
    </row>
    <row r="129" spans="1:2" x14ac:dyDescent="0.2">
      <c r="A129" s="43" t="s">
        <v>56</v>
      </c>
      <c r="B129" s="43" t="s">
        <v>225</v>
      </c>
    </row>
    <row r="130" spans="1:2" x14ac:dyDescent="0.2">
      <c r="A130" s="43" t="s">
        <v>56</v>
      </c>
      <c r="B130" s="43" t="s">
        <v>226</v>
      </c>
    </row>
    <row r="131" spans="1:2" x14ac:dyDescent="0.2">
      <c r="A131" s="43" t="s">
        <v>56</v>
      </c>
      <c r="B131" s="43" t="s">
        <v>227</v>
      </c>
    </row>
    <row r="132" spans="1:2" x14ac:dyDescent="0.2">
      <c r="A132" s="43" t="s">
        <v>56</v>
      </c>
      <c r="B132" s="43" t="s">
        <v>228</v>
      </c>
    </row>
    <row r="133" spans="1:2" x14ac:dyDescent="0.2">
      <c r="A133" s="43" t="s">
        <v>56</v>
      </c>
      <c r="B133" s="43" t="s">
        <v>229</v>
      </c>
    </row>
    <row r="134" spans="1:2" x14ac:dyDescent="0.2">
      <c r="A134" s="43" t="s">
        <v>56</v>
      </c>
      <c r="B134" s="43" t="s">
        <v>230</v>
      </c>
    </row>
    <row r="135" spans="1:2" x14ac:dyDescent="0.2">
      <c r="A135" s="43" t="s">
        <v>56</v>
      </c>
      <c r="B135" s="43" t="s">
        <v>231</v>
      </c>
    </row>
    <row r="136" spans="1:2" x14ac:dyDescent="0.2">
      <c r="A136" s="43" t="s">
        <v>56</v>
      </c>
      <c r="B136" s="43" t="s">
        <v>232</v>
      </c>
    </row>
    <row r="137" spans="1:2" x14ac:dyDescent="0.2">
      <c r="A137" s="43" t="s">
        <v>56</v>
      </c>
      <c r="B137" s="43" t="s">
        <v>233</v>
      </c>
    </row>
    <row r="138" spans="1:2" x14ac:dyDescent="0.2">
      <c r="A138" s="43" t="s">
        <v>56</v>
      </c>
      <c r="B138" s="43" t="s">
        <v>234</v>
      </c>
    </row>
    <row r="139" spans="1:2" x14ac:dyDescent="0.2">
      <c r="A139" s="43" t="s">
        <v>56</v>
      </c>
      <c r="B139" s="43" t="s">
        <v>235</v>
      </c>
    </row>
    <row r="140" spans="1:2" x14ac:dyDescent="0.2">
      <c r="A140" s="43" t="s">
        <v>56</v>
      </c>
      <c r="B140" s="43" t="s">
        <v>236</v>
      </c>
    </row>
    <row r="141" spans="1:2" x14ac:dyDescent="0.2">
      <c r="A141" s="43" t="s">
        <v>56</v>
      </c>
      <c r="B141" s="43" t="s">
        <v>237</v>
      </c>
    </row>
    <row r="142" spans="1:2" x14ac:dyDescent="0.2">
      <c r="A142" s="43" t="s">
        <v>56</v>
      </c>
      <c r="B142" s="43" t="s">
        <v>238</v>
      </c>
    </row>
    <row r="143" spans="1:2" x14ac:dyDescent="0.2">
      <c r="A143" s="43" t="s">
        <v>56</v>
      </c>
      <c r="B143" s="43" t="s">
        <v>239</v>
      </c>
    </row>
    <row r="144" spans="1:2" x14ac:dyDescent="0.2">
      <c r="A144" s="43" t="s">
        <v>56</v>
      </c>
      <c r="B144" s="43" t="s">
        <v>240</v>
      </c>
    </row>
    <row r="145" spans="1:2" x14ac:dyDescent="0.2">
      <c r="A145" s="43" t="s">
        <v>56</v>
      </c>
      <c r="B145" s="43" t="s">
        <v>241</v>
      </c>
    </row>
    <row r="146" spans="1:2" x14ac:dyDescent="0.2">
      <c r="A146" s="43" t="s">
        <v>56</v>
      </c>
      <c r="B146" s="43" t="s">
        <v>242</v>
      </c>
    </row>
    <row r="147" spans="1:2" x14ac:dyDescent="0.2">
      <c r="A147" s="43" t="s">
        <v>56</v>
      </c>
      <c r="B147" s="43" t="s">
        <v>243</v>
      </c>
    </row>
    <row r="148" spans="1:2" x14ac:dyDescent="0.2">
      <c r="A148" s="43" t="s">
        <v>56</v>
      </c>
      <c r="B148" s="43" t="s">
        <v>244</v>
      </c>
    </row>
    <row r="149" spans="1:2" x14ac:dyDescent="0.2">
      <c r="A149" s="43" t="s">
        <v>56</v>
      </c>
      <c r="B149" s="43" t="s">
        <v>245</v>
      </c>
    </row>
    <row r="150" spans="1:2" x14ac:dyDescent="0.2">
      <c r="A150" s="43" t="s">
        <v>56</v>
      </c>
      <c r="B150" s="43" t="s">
        <v>246</v>
      </c>
    </row>
    <row r="151" spans="1:2" x14ac:dyDescent="0.2">
      <c r="A151" s="43" t="s">
        <v>56</v>
      </c>
      <c r="B151" s="43" t="s">
        <v>247</v>
      </c>
    </row>
    <row r="152" spans="1:2" x14ac:dyDescent="0.2">
      <c r="A152" s="43" t="s">
        <v>56</v>
      </c>
      <c r="B152" s="43" t="s">
        <v>248</v>
      </c>
    </row>
    <row r="153" spans="1:2" x14ac:dyDescent="0.2">
      <c r="A153" s="43" t="s">
        <v>56</v>
      </c>
      <c r="B153" s="43" t="s">
        <v>249</v>
      </c>
    </row>
    <row r="154" spans="1:2" x14ac:dyDescent="0.2">
      <c r="A154" s="43" t="s">
        <v>56</v>
      </c>
      <c r="B154" s="43" t="s">
        <v>250</v>
      </c>
    </row>
    <row r="155" spans="1:2" x14ac:dyDescent="0.2">
      <c r="A155" s="43" t="s">
        <v>56</v>
      </c>
      <c r="B155" s="43" t="s">
        <v>251</v>
      </c>
    </row>
    <row r="156" spans="1:2" x14ac:dyDescent="0.2">
      <c r="A156" s="43" t="s">
        <v>56</v>
      </c>
      <c r="B156" s="43" t="s">
        <v>252</v>
      </c>
    </row>
    <row r="157" spans="1:2" x14ac:dyDescent="0.2">
      <c r="A157" s="43" t="s">
        <v>56</v>
      </c>
      <c r="B157" s="43" t="s">
        <v>253</v>
      </c>
    </row>
    <row r="158" spans="1:2" x14ac:dyDescent="0.2">
      <c r="A158" s="43" t="s">
        <v>56</v>
      </c>
      <c r="B158" s="43" t="s">
        <v>254</v>
      </c>
    </row>
    <row r="159" spans="1:2" x14ac:dyDescent="0.2">
      <c r="A159" s="43" t="s">
        <v>56</v>
      </c>
      <c r="B159" s="43" t="s">
        <v>255</v>
      </c>
    </row>
    <row r="160" spans="1:2" x14ac:dyDescent="0.2">
      <c r="A160" s="43" t="s">
        <v>56</v>
      </c>
      <c r="B160" s="43" t="s">
        <v>256</v>
      </c>
    </row>
    <row r="161" spans="1:2" x14ac:dyDescent="0.2">
      <c r="A161" s="43" t="s">
        <v>56</v>
      </c>
      <c r="B161" s="43" t="s">
        <v>257</v>
      </c>
    </row>
    <row r="162" spans="1:2" x14ac:dyDescent="0.2">
      <c r="A162" s="43" t="s">
        <v>56</v>
      </c>
      <c r="B162" s="43" t="s">
        <v>258</v>
      </c>
    </row>
    <row r="163" spans="1:2" x14ac:dyDescent="0.2">
      <c r="A163" s="43" t="s">
        <v>56</v>
      </c>
      <c r="B163" s="43" t="s">
        <v>259</v>
      </c>
    </row>
    <row r="164" spans="1:2" x14ac:dyDescent="0.2">
      <c r="A164" s="43" t="s">
        <v>56</v>
      </c>
      <c r="B164" s="43" t="s">
        <v>260</v>
      </c>
    </row>
    <row r="165" spans="1:2" x14ac:dyDescent="0.2">
      <c r="A165" s="43" t="s">
        <v>56</v>
      </c>
      <c r="B165" s="43" t="s">
        <v>261</v>
      </c>
    </row>
    <row r="166" spans="1:2" x14ac:dyDescent="0.2">
      <c r="A166" s="43" t="s">
        <v>56</v>
      </c>
      <c r="B166" s="43" t="s">
        <v>262</v>
      </c>
    </row>
    <row r="167" spans="1:2" x14ac:dyDescent="0.2">
      <c r="A167" s="43" t="s">
        <v>56</v>
      </c>
      <c r="B167" s="43" t="s">
        <v>263</v>
      </c>
    </row>
    <row r="168" spans="1:2" x14ac:dyDescent="0.2">
      <c r="A168" s="43" t="s">
        <v>56</v>
      </c>
      <c r="B168" s="43" t="s">
        <v>264</v>
      </c>
    </row>
    <row r="169" spans="1:2" x14ac:dyDescent="0.2">
      <c r="A169" s="43" t="s">
        <v>56</v>
      </c>
      <c r="B169" s="43" t="s">
        <v>265</v>
      </c>
    </row>
    <row r="170" spans="1:2" x14ac:dyDescent="0.2">
      <c r="A170" s="43" t="s">
        <v>56</v>
      </c>
      <c r="B170" s="43" t="s">
        <v>266</v>
      </c>
    </row>
    <row r="171" spans="1:2" x14ac:dyDescent="0.2">
      <c r="A171" s="43" t="s">
        <v>56</v>
      </c>
      <c r="B171" s="43" t="s">
        <v>267</v>
      </c>
    </row>
    <row r="172" spans="1:2" x14ac:dyDescent="0.2">
      <c r="A172" s="43" t="s">
        <v>56</v>
      </c>
      <c r="B172" s="43" t="s">
        <v>268</v>
      </c>
    </row>
    <row r="173" spans="1:2" x14ac:dyDescent="0.2">
      <c r="A173" s="43" t="s">
        <v>56</v>
      </c>
      <c r="B173" s="43" t="s">
        <v>269</v>
      </c>
    </row>
    <row r="174" spans="1:2" x14ac:dyDescent="0.2">
      <c r="A174" s="43" t="s">
        <v>56</v>
      </c>
      <c r="B174" s="43" t="s">
        <v>270</v>
      </c>
    </row>
    <row r="175" spans="1:2" x14ac:dyDescent="0.2">
      <c r="A175" s="43" t="s">
        <v>56</v>
      </c>
      <c r="B175" s="43" t="s">
        <v>271</v>
      </c>
    </row>
    <row r="176" spans="1:2" x14ac:dyDescent="0.2">
      <c r="A176" s="43" t="s">
        <v>56</v>
      </c>
      <c r="B176" s="43" t="s">
        <v>272</v>
      </c>
    </row>
    <row r="177" spans="1:2" x14ac:dyDescent="0.2">
      <c r="A177" s="43" t="s">
        <v>56</v>
      </c>
      <c r="B177" s="43" t="s">
        <v>273</v>
      </c>
    </row>
    <row r="178" spans="1:2" x14ac:dyDescent="0.2">
      <c r="A178" s="43" t="s">
        <v>56</v>
      </c>
      <c r="B178" s="43" t="s">
        <v>274</v>
      </c>
    </row>
    <row r="179" spans="1:2" x14ac:dyDescent="0.2">
      <c r="A179" s="43" t="s">
        <v>56</v>
      </c>
      <c r="B179" s="43" t="s">
        <v>275</v>
      </c>
    </row>
    <row r="180" spans="1:2" x14ac:dyDescent="0.2">
      <c r="A180" s="43" t="s">
        <v>56</v>
      </c>
      <c r="B180" s="43" t="s">
        <v>276</v>
      </c>
    </row>
    <row r="181" spans="1:2" x14ac:dyDescent="0.2">
      <c r="A181" s="43" t="s">
        <v>56</v>
      </c>
      <c r="B181" s="43" t="s">
        <v>277</v>
      </c>
    </row>
    <row r="182" spans="1:2" x14ac:dyDescent="0.2">
      <c r="A182" s="43" t="s">
        <v>56</v>
      </c>
      <c r="B182" s="43" t="s">
        <v>278</v>
      </c>
    </row>
    <row r="183" spans="1:2" x14ac:dyDescent="0.2">
      <c r="A183" s="43" t="s">
        <v>56</v>
      </c>
      <c r="B183" s="43" t="s">
        <v>279</v>
      </c>
    </row>
    <row r="184" spans="1:2" x14ac:dyDescent="0.2">
      <c r="A184" s="43" t="s">
        <v>56</v>
      </c>
      <c r="B184" s="43" t="s">
        <v>280</v>
      </c>
    </row>
    <row r="185" spans="1:2" x14ac:dyDescent="0.2">
      <c r="A185" s="43" t="s">
        <v>56</v>
      </c>
      <c r="B185" s="43" t="s">
        <v>281</v>
      </c>
    </row>
    <row r="186" spans="1:2" x14ac:dyDescent="0.2">
      <c r="A186" s="43" t="s">
        <v>56</v>
      </c>
      <c r="B186" s="43" t="s">
        <v>282</v>
      </c>
    </row>
    <row r="187" spans="1:2" x14ac:dyDescent="0.2">
      <c r="A187" s="43" t="s">
        <v>56</v>
      </c>
      <c r="B187" s="43" t="s">
        <v>283</v>
      </c>
    </row>
    <row r="188" spans="1:2" x14ac:dyDescent="0.2">
      <c r="A188" s="43" t="s">
        <v>56</v>
      </c>
      <c r="B188" s="43" t="s">
        <v>284</v>
      </c>
    </row>
    <row r="189" spans="1:2" x14ac:dyDescent="0.2">
      <c r="A189" s="43" t="s">
        <v>56</v>
      </c>
      <c r="B189" s="43" t="s">
        <v>285</v>
      </c>
    </row>
    <row r="190" spans="1:2" x14ac:dyDescent="0.2">
      <c r="A190" s="43" t="s">
        <v>56</v>
      </c>
      <c r="B190" s="43" t="s">
        <v>286</v>
      </c>
    </row>
    <row r="191" spans="1:2" x14ac:dyDescent="0.2">
      <c r="A191" s="43" t="s">
        <v>56</v>
      </c>
      <c r="B191" s="43" t="s">
        <v>287</v>
      </c>
    </row>
    <row r="192" spans="1:2" x14ac:dyDescent="0.2">
      <c r="A192" s="43" t="s">
        <v>56</v>
      </c>
      <c r="B192" s="43" t="s">
        <v>288</v>
      </c>
    </row>
    <row r="193" spans="1:2" x14ac:dyDescent="0.2">
      <c r="A193" s="43" t="s">
        <v>56</v>
      </c>
      <c r="B193" s="43" t="s">
        <v>289</v>
      </c>
    </row>
    <row r="194" spans="1:2" x14ac:dyDescent="0.2">
      <c r="A194" s="43" t="s">
        <v>56</v>
      </c>
      <c r="B194" s="43" t="s">
        <v>290</v>
      </c>
    </row>
    <row r="195" spans="1:2" x14ac:dyDescent="0.2">
      <c r="A195" s="43" t="s">
        <v>56</v>
      </c>
      <c r="B195" s="43" t="s">
        <v>291</v>
      </c>
    </row>
    <row r="196" spans="1:2" x14ac:dyDescent="0.2">
      <c r="A196" s="43" t="s">
        <v>56</v>
      </c>
      <c r="B196" s="43" t="s">
        <v>292</v>
      </c>
    </row>
    <row r="197" spans="1:2" x14ac:dyDescent="0.2">
      <c r="A197" s="43" t="s">
        <v>56</v>
      </c>
      <c r="B197" s="43" t="s">
        <v>293</v>
      </c>
    </row>
    <row r="198" spans="1:2" x14ac:dyDescent="0.2">
      <c r="A198" s="43" t="s">
        <v>56</v>
      </c>
      <c r="B198" s="43" t="s">
        <v>294</v>
      </c>
    </row>
    <row r="199" spans="1:2" x14ac:dyDescent="0.2">
      <c r="A199" s="43" t="s">
        <v>56</v>
      </c>
      <c r="B199" s="43" t="s">
        <v>295</v>
      </c>
    </row>
    <row r="200" spans="1:2" x14ac:dyDescent="0.2">
      <c r="A200" s="43" t="s">
        <v>56</v>
      </c>
      <c r="B200" s="43" t="s">
        <v>296</v>
      </c>
    </row>
    <row r="201" spans="1:2" x14ac:dyDescent="0.2">
      <c r="A201" s="43" t="s">
        <v>56</v>
      </c>
      <c r="B201" s="43" t="s">
        <v>297</v>
      </c>
    </row>
    <row r="202" spans="1:2" x14ac:dyDescent="0.2">
      <c r="A202" s="43" t="s">
        <v>56</v>
      </c>
      <c r="B202" s="43" t="s">
        <v>298</v>
      </c>
    </row>
    <row r="203" spans="1:2" x14ac:dyDescent="0.2">
      <c r="A203" s="43" t="s">
        <v>56</v>
      </c>
      <c r="B203" s="43" t="s">
        <v>299</v>
      </c>
    </row>
    <row r="204" spans="1:2" x14ac:dyDescent="0.2">
      <c r="A204" s="43" t="s">
        <v>56</v>
      </c>
      <c r="B204" s="43" t="s">
        <v>300</v>
      </c>
    </row>
    <row r="205" spans="1:2" x14ac:dyDescent="0.2">
      <c r="A205" s="43" t="s">
        <v>56</v>
      </c>
      <c r="B205" s="43" t="s">
        <v>301</v>
      </c>
    </row>
    <row r="206" spans="1:2" x14ac:dyDescent="0.2">
      <c r="A206" s="43" t="s">
        <v>56</v>
      </c>
      <c r="B206" s="43" t="s">
        <v>302</v>
      </c>
    </row>
    <row r="207" spans="1:2" x14ac:dyDescent="0.2">
      <c r="A207" s="43" t="s">
        <v>56</v>
      </c>
      <c r="B207" s="43" t="s">
        <v>303</v>
      </c>
    </row>
    <row r="208" spans="1:2" x14ac:dyDescent="0.2">
      <c r="A208" s="43" t="s">
        <v>56</v>
      </c>
      <c r="B208" s="43" t="s">
        <v>304</v>
      </c>
    </row>
    <row r="209" spans="1:2" x14ac:dyDescent="0.2">
      <c r="A209" s="43" t="s">
        <v>56</v>
      </c>
      <c r="B209" s="43" t="s">
        <v>305</v>
      </c>
    </row>
    <row r="210" spans="1:2" x14ac:dyDescent="0.2">
      <c r="A210" s="43" t="s">
        <v>56</v>
      </c>
      <c r="B210" s="43" t="s">
        <v>306</v>
      </c>
    </row>
    <row r="211" spans="1:2" x14ac:dyDescent="0.2">
      <c r="A211" s="43" t="s">
        <v>56</v>
      </c>
      <c r="B211" s="43" t="s">
        <v>307</v>
      </c>
    </row>
    <row r="212" spans="1:2" x14ac:dyDescent="0.2">
      <c r="A212" s="43" t="s">
        <v>56</v>
      </c>
      <c r="B212" s="43" t="s">
        <v>308</v>
      </c>
    </row>
    <row r="213" spans="1:2" x14ac:dyDescent="0.2">
      <c r="A213" s="43" t="s">
        <v>56</v>
      </c>
      <c r="B213" s="43" t="s">
        <v>309</v>
      </c>
    </row>
    <row r="214" spans="1:2" x14ac:dyDescent="0.2">
      <c r="A214" s="43" t="s">
        <v>56</v>
      </c>
      <c r="B214" s="43" t="s">
        <v>310</v>
      </c>
    </row>
    <row r="215" spans="1:2" x14ac:dyDescent="0.2">
      <c r="A215" s="43" t="s">
        <v>56</v>
      </c>
      <c r="B215" s="43" t="s">
        <v>311</v>
      </c>
    </row>
    <row r="216" spans="1:2" x14ac:dyDescent="0.2">
      <c r="A216" s="43" t="s">
        <v>56</v>
      </c>
      <c r="B216" s="43" t="s">
        <v>312</v>
      </c>
    </row>
    <row r="217" spans="1:2" x14ac:dyDescent="0.2">
      <c r="A217" s="43" t="s">
        <v>56</v>
      </c>
      <c r="B217" s="43" t="s">
        <v>313</v>
      </c>
    </row>
    <row r="218" spans="1:2" x14ac:dyDescent="0.2">
      <c r="A218" s="43" t="s">
        <v>61</v>
      </c>
      <c r="B218" s="43" t="s">
        <v>314</v>
      </c>
    </row>
    <row r="219" spans="1:2" x14ac:dyDescent="0.2">
      <c r="A219" s="43" t="s">
        <v>61</v>
      </c>
      <c r="B219" s="43" t="s">
        <v>315</v>
      </c>
    </row>
    <row r="220" spans="1:2" x14ac:dyDescent="0.2">
      <c r="A220" s="43" t="s">
        <v>61</v>
      </c>
      <c r="B220" s="43" t="s">
        <v>316</v>
      </c>
    </row>
    <row r="221" spans="1:2" x14ac:dyDescent="0.2">
      <c r="A221" s="43" t="s">
        <v>61</v>
      </c>
      <c r="B221" s="43" t="s">
        <v>317</v>
      </c>
    </row>
    <row r="222" spans="1:2" x14ac:dyDescent="0.2">
      <c r="A222" s="43" t="s">
        <v>61</v>
      </c>
      <c r="B222" s="43" t="s">
        <v>318</v>
      </c>
    </row>
    <row r="223" spans="1:2" x14ac:dyDescent="0.2">
      <c r="A223" s="43" t="s">
        <v>61</v>
      </c>
      <c r="B223" s="43" t="s">
        <v>319</v>
      </c>
    </row>
    <row r="224" spans="1:2" x14ac:dyDescent="0.2">
      <c r="A224" s="43" t="s">
        <v>61</v>
      </c>
      <c r="B224" s="43" t="s">
        <v>96</v>
      </c>
    </row>
    <row r="225" spans="1:2" x14ac:dyDescent="0.2">
      <c r="A225" s="43" t="s">
        <v>61</v>
      </c>
      <c r="B225" s="43" t="s">
        <v>320</v>
      </c>
    </row>
    <row r="226" spans="1:2" x14ac:dyDescent="0.2">
      <c r="A226" s="43" t="s">
        <v>61</v>
      </c>
      <c r="B226" s="43" t="s">
        <v>321</v>
      </c>
    </row>
    <row r="227" spans="1:2" x14ac:dyDescent="0.2">
      <c r="A227" s="43" t="s">
        <v>61</v>
      </c>
      <c r="B227" s="43" t="s">
        <v>322</v>
      </c>
    </row>
    <row r="228" spans="1:2" x14ac:dyDescent="0.2">
      <c r="A228" s="43" t="s">
        <v>61</v>
      </c>
      <c r="B228" s="43" t="s">
        <v>323</v>
      </c>
    </row>
    <row r="229" spans="1:2" x14ac:dyDescent="0.2">
      <c r="A229" s="43" t="s">
        <v>61</v>
      </c>
      <c r="B229" s="43" t="s">
        <v>324</v>
      </c>
    </row>
    <row r="230" spans="1:2" x14ac:dyDescent="0.2">
      <c r="A230" s="43" t="s">
        <v>61</v>
      </c>
      <c r="B230" s="43" t="s">
        <v>325</v>
      </c>
    </row>
    <row r="231" spans="1:2" x14ac:dyDescent="0.2">
      <c r="A231" s="43" t="s">
        <v>61</v>
      </c>
      <c r="B231" s="43" t="s">
        <v>326</v>
      </c>
    </row>
    <row r="232" spans="1:2" x14ac:dyDescent="0.2">
      <c r="A232" s="43" t="s">
        <v>61</v>
      </c>
      <c r="B232" s="43" t="s">
        <v>327</v>
      </c>
    </row>
    <row r="233" spans="1:2" x14ac:dyDescent="0.2">
      <c r="A233" s="43" t="s">
        <v>61</v>
      </c>
      <c r="B233" s="43" t="s">
        <v>328</v>
      </c>
    </row>
    <row r="234" spans="1:2" x14ac:dyDescent="0.2">
      <c r="A234" s="43" t="s">
        <v>61</v>
      </c>
      <c r="B234" s="43" t="s">
        <v>329</v>
      </c>
    </row>
    <row r="235" spans="1:2" x14ac:dyDescent="0.2">
      <c r="A235" s="43" t="s">
        <v>61</v>
      </c>
      <c r="B235" s="43" t="s">
        <v>330</v>
      </c>
    </row>
    <row r="236" spans="1:2" x14ac:dyDescent="0.2">
      <c r="A236" s="43" t="s">
        <v>61</v>
      </c>
      <c r="B236" s="43" t="s">
        <v>331</v>
      </c>
    </row>
    <row r="237" spans="1:2" x14ac:dyDescent="0.2">
      <c r="A237" s="43" t="s">
        <v>61</v>
      </c>
      <c r="B237" s="43" t="s">
        <v>332</v>
      </c>
    </row>
    <row r="238" spans="1:2" x14ac:dyDescent="0.2">
      <c r="A238" s="43" t="s">
        <v>61</v>
      </c>
      <c r="B238" s="43" t="s">
        <v>333</v>
      </c>
    </row>
    <row r="239" spans="1:2" x14ac:dyDescent="0.2">
      <c r="A239" s="43" t="s">
        <v>61</v>
      </c>
      <c r="B239" s="43" t="s">
        <v>334</v>
      </c>
    </row>
    <row r="240" spans="1:2" x14ac:dyDescent="0.2">
      <c r="A240" s="43" t="s">
        <v>61</v>
      </c>
      <c r="B240" s="43" t="s">
        <v>335</v>
      </c>
    </row>
    <row r="241" spans="1:2" x14ac:dyDescent="0.2">
      <c r="A241" s="43" t="s">
        <v>61</v>
      </c>
      <c r="B241" s="43" t="s">
        <v>336</v>
      </c>
    </row>
    <row r="242" spans="1:2" x14ac:dyDescent="0.2">
      <c r="A242" s="43" t="s">
        <v>61</v>
      </c>
      <c r="B242" s="43" t="s">
        <v>337</v>
      </c>
    </row>
    <row r="243" spans="1:2" x14ac:dyDescent="0.2">
      <c r="A243" s="43" t="s">
        <v>61</v>
      </c>
      <c r="B243" s="43" t="s">
        <v>338</v>
      </c>
    </row>
    <row r="244" spans="1:2" x14ac:dyDescent="0.2">
      <c r="A244" s="43" t="s">
        <v>61</v>
      </c>
      <c r="B244" s="43" t="s">
        <v>339</v>
      </c>
    </row>
    <row r="245" spans="1:2" x14ac:dyDescent="0.2">
      <c r="A245" s="43" t="s">
        <v>61</v>
      </c>
      <c r="B245" s="43" t="s">
        <v>340</v>
      </c>
    </row>
    <row r="246" spans="1:2" x14ac:dyDescent="0.2">
      <c r="A246" s="43" t="s">
        <v>61</v>
      </c>
      <c r="B246" s="43" t="s">
        <v>341</v>
      </c>
    </row>
    <row r="247" spans="1:2" x14ac:dyDescent="0.2">
      <c r="A247" s="43" t="s">
        <v>61</v>
      </c>
      <c r="B247" s="43" t="s">
        <v>342</v>
      </c>
    </row>
    <row r="248" spans="1:2" x14ac:dyDescent="0.2">
      <c r="A248" s="43" t="s">
        <v>61</v>
      </c>
      <c r="B248" s="43" t="s">
        <v>343</v>
      </c>
    </row>
    <row r="249" spans="1:2" x14ac:dyDescent="0.2">
      <c r="A249" s="43" t="s">
        <v>61</v>
      </c>
      <c r="B249" s="43" t="s">
        <v>344</v>
      </c>
    </row>
    <row r="250" spans="1:2" x14ac:dyDescent="0.2">
      <c r="A250" s="43" t="s">
        <v>61</v>
      </c>
      <c r="B250" s="43" t="s">
        <v>345</v>
      </c>
    </row>
    <row r="251" spans="1:2" x14ac:dyDescent="0.2">
      <c r="A251" s="43" t="s">
        <v>61</v>
      </c>
      <c r="B251" s="43" t="s">
        <v>346</v>
      </c>
    </row>
    <row r="252" spans="1:2" x14ac:dyDescent="0.2">
      <c r="A252" s="43" t="s">
        <v>61</v>
      </c>
      <c r="B252" s="43" t="s">
        <v>347</v>
      </c>
    </row>
    <row r="253" spans="1:2" x14ac:dyDescent="0.2">
      <c r="A253" s="43" t="s">
        <v>61</v>
      </c>
      <c r="B253" s="43" t="s">
        <v>348</v>
      </c>
    </row>
    <row r="254" spans="1:2" x14ac:dyDescent="0.2">
      <c r="A254" s="43" t="s">
        <v>61</v>
      </c>
      <c r="B254" s="43" t="s">
        <v>349</v>
      </c>
    </row>
    <row r="255" spans="1:2" x14ac:dyDescent="0.2">
      <c r="A255" s="43" t="s">
        <v>61</v>
      </c>
      <c r="B255" s="43" t="s">
        <v>350</v>
      </c>
    </row>
    <row r="256" spans="1:2" x14ac:dyDescent="0.2">
      <c r="A256" s="43" t="s">
        <v>61</v>
      </c>
      <c r="B256" s="43" t="s">
        <v>351</v>
      </c>
    </row>
    <row r="257" spans="1:2" x14ac:dyDescent="0.2">
      <c r="A257" s="43" t="s">
        <v>61</v>
      </c>
      <c r="B257" s="43" t="s">
        <v>352</v>
      </c>
    </row>
    <row r="258" spans="1:2" x14ac:dyDescent="0.2">
      <c r="A258" s="43" t="s">
        <v>61</v>
      </c>
      <c r="B258" s="43" t="s">
        <v>353</v>
      </c>
    </row>
    <row r="259" spans="1:2" x14ac:dyDescent="0.2">
      <c r="A259" s="43" t="s">
        <v>61</v>
      </c>
      <c r="B259" s="43" t="s">
        <v>354</v>
      </c>
    </row>
    <row r="260" spans="1:2" x14ac:dyDescent="0.2">
      <c r="A260" s="43" t="s">
        <v>61</v>
      </c>
      <c r="B260" s="43" t="s">
        <v>355</v>
      </c>
    </row>
    <row r="261" spans="1:2" x14ac:dyDescent="0.2">
      <c r="A261" s="43" t="s">
        <v>61</v>
      </c>
      <c r="B261" s="43" t="s">
        <v>356</v>
      </c>
    </row>
    <row r="262" spans="1:2" x14ac:dyDescent="0.2">
      <c r="A262" s="43" t="s">
        <v>61</v>
      </c>
      <c r="B262" s="43" t="s">
        <v>357</v>
      </c>
    </row>
    <row r="263" spans="1:2" x14ac:dyDescent="0.2">
      <c r="A263" s="43" t="s">
        <v>61</v>
      </c>
      <c r="B263" s="43" t="s">
        <v>358</v>
      </c>
    </row>
    <row r="264" spans="1:2" x14ac:dyDescent="0.2">
      <c r="A264" s="43" t="s">
        <v>61</v>
      </c>
      <c r="B264" s="43" t="s">
        <v>359</v>
      </c>
    </row>
    <row r="265" spans="1:2" x14ac:dyDescent="0.2">
      <c r="A265" s="43" t="s">
        <v>61</v>
      </c>
      <c r="B265" s="43" t="s">
        <v>360</v>
      </c>
    </row>
    <row r="266" spans="1:2" x14ac:dyDescent="0.2">
      <c r="A266" s="43" t="s">
        <v>61</v>
      </c>
      <c r="B266" s="43" t="s">
        <v>361</v>
      </c>
    </row>
    <row r="267" spans="1:2" x14ac:dyDescent="0.2">
      <c r="A267" s="43" t="s">
        <v>61</v>
      </c>
      <c r="B267" s="43" t="s">
        <v>362</v>
      </c>
    </row>
    <row r="268" spans="1:2" x14ac:dyDescent="0.2">
      <c r="A268" s="43" t="s">
        <v>61</v>
      </c>
      <c r="B268" s="43" t="s">
        <v>363</v>
      </c>
    </row>
    <row r="269" spans="1:2" x14ac:dyDescent="0.2">
      <c r="A269" s="43" t="s">
        <v>61</v>
      </c>
      <c r="B269" s="43" t="s">
        <v>364</v>
      </c>
    </row>
    <row r="270" spans="1:2" x14ac:dyDescent="0.2">
      <c r="A270" s="43" t="s">
        <v>61</v>
      </c>
      <c r="B270" s="43" t="s">
        <v>365</v>
      </c>
    </row>
    <row r="271" spans="1:2" x14ac:dyDescent="0.2">
      <c r="A271" s="43" t="s">
        <v>61</v>
      </c>
      <c r="B271" s="43" t="s">
        <v>366</v>
      </c>
    </row>
    <row r="272" spans="1:2" x14ac:dyDescent="0.2">
      <c r="A272" s="43" t="s">
        <v>61</v>
      </c>
      <c r="B272" s="43" t="s">
        <v>367</v>
      </c>
    </row>
    <row r="273" spans="1:2" x14ac:dyDescent="0.2">
      <c r="A273" s="43" t="s">
        <v>61</v>
      </c>
      <c r="B273" s="43" t="s">
        <v>368</v>
      </c>
    </row>
    <row r="274" spans="1:2" x14ac:dyDescent="0.2">
      <c r="A274" s="43" t="s">
        <v>61</v>
      </c>
      <c r="B274" s="43" t="s">
        <v>369</v>
      </c>
    </row>
    <row r="275" spans="1:2" x14ac:dyDescent="0.2">
      <c r="A275" s="43" t="s">
        <v>61</v>
      </c>
      <c r="B275" s="43" t="s">
        <v>370</v>
      </c>
    </row>
    <row r="276" spans="1:2" x14ac:dyDescent="0.2">
      <c r="A276" s="43" t="s">
        <v>61</v>
      </c>
      <c r="B276" s="43" t="s">
        <v>371</v>
      </c>
    </row>
    <row r="277" spans="1:2" x14ac:dyDescent="0.2">
      <c r="A277" s="43" t="s">
        <v>61</v>
      </c>
      <c r="B277" s="43" t="s">
        <v>372</v>
      </c>
    </row>
    <row r="278" spans="1:2" x14ac:dyDescent="0.2">
      <c r="A278" s="43" t="s">
        <v>61</v>
      </c>
      <c r="B278" s="43" t="s">
        <v>373</v>
      </c>
    </row>
    <row r="279" spans="1:2" x14ac:dyDescent="0.2">
      <c r="A279" s="43" t="s">
        <v>61</v>
      </c>
      <c r="B279" s="43" t="s">
        <v>374</v>
      </c>
    </row>
    <row r="280" spans="1:2" x14ac:dyDescent="0.2">
      <c r="A280" s="43" t="s">
        <v>61</v>
      </c>
      <c r="B280" s="43" t="s">
        <v>375</v>
      </c>
    </row>
    <row r="281" spans="1:2" x14ac:dyDescent="0.2">
      <c r="A281" s="43" t="s">
        <v>61</v>
      </c>
      <c r="B281" s="43" t="s">
        <v>376</v>
      </c>
    </row>
    <row r="282" spans="1:2" x14ac:dyDescent="0.2">
      <c r="A282" s="43" t="s">
        <v>61</v>
      </c>
      <c r="B282" s="43" t="s">
        <v>377</v>
      </c>
    </row>
    <row r="283" spans="1:2" x14ac:dyDescent="0.2">
      <c r="A283" s="43" t="s">
        <v>61</v>
      </c>
      <c r="B283" s="43" t="s">
        <v>378</v>
      </c>
    </row>
    <row r="284" spans="1:2" x14ac:dyDescent="0.2">
      <c r="A284" s="43" t="s">
        <v>61</v>
      </c>
      <c r="B284" s="43" t="s">
        <v>379</v>
      </c>
    </row>
    <row r="285" spans="1:2" x14ac:dyDescent="0.2">
      <c r="A285" s="43" t="s">
        <v>61</v>
      </c>
      <c r="B285" s="43" t="s">
        <v>380</v>
      </c>
    </row>
    <row r="286" spans="1:2" x14ac:dyDescent="0.2">
      <c r="A286" s="43" t="s">
        <v>61</v>
      </c>
      <c r="B286" s="43" t="s">
        <v>381</v>
      </c>
    </row>
    <row r="287" spans="1:2" x14ac:dyDescent="0.2">
      <c r="A287" s="43" t="s">
        <v>66</v>
      </c>
      <c r="B287" s="43" t="s">
        <v>382</v>
      </c>
    </row>
    <row r="288" spans="1:2" x14ac:dyDescent="0.2">
      <c r="A288" s="43" t="s">
        <v>66</v>
      </c>
      <c r="B288" s="43" t="s">
        <v>383</v>
      </c>
    </row>
    <row r="289" spans="1:2" x14ac:dyDescent="0.2">
      <c r="A289" s="43" t="s">
        <v>66</v>
      </c>
      <c r="B289" s="43" t="s">
        <v>384</v>
      </c>
    </row>
    <row r="290" spans="1:2" x14ac:dyDescent="0.2">
      <c r="A290" s="43" t="s">
        <v>66</v>
      </c>
      <c r="B290" s="43" t="s">
        <v>385</v>
      </c>
    </row>
    <row r="291" spans="1:2" x14ac:dyDescent="0.2">
      <c r="A291" s="43" t="s">
        <v>66</v>
      </c>
      <c r="B291" s="43" t="s">
        <v>386</v>
      </c>
    </row>
    <row r="292" spans="1:2" x14ac:dyDescent="0.2">
      <c r="A292" s="43" t="s">
        <v>66</v>
      </c>
      <c r="B292" s="43" t="s">
        <v>387</v>
      </c>
    </row>
    <row r="293" spans="1:2" x14ac:dyDescent="0.2">
      <c r="A293" s="43" t="s">
        <v>66</v>
      </c>
      <c r="B293" s="43" t="s">
        <v>388</v>
      </c>
    </row>
    <row r="294" spans="1:2" x14ac:dyDescent="0.2">
      <c r="A294" s="43" t="s">
        <v>66</v>
      </c>
      <c r="B294" s="43" t="s">
        <v>389</v>
      </c>
    </row>
    <row r="295" spans="1:2" x14ac:dyDescent="0.2">
      <c r="A295" s="43" t="s">
        <v>66</v>
      </c>
      <c r="B295" s="43" t="s">
        <v>390</v>
      </c>
    </row>
    <row r="296" spans="1:2" x14ac:dyDescent="0.2">
      <c r="A296" s="43" t="s">
        <v>66</v>
      </c>
      <c r="B296" s="43" t="s">
        <v>391</v>
      </c>
    </row>
    <row r="297" spans="1:2" x14ac:dyDescent="0.2">
      <c r="A297" s="43" t="s">
        <v>66</v>
      </c>
      <c r="B297" s="43" t="s">
        <v>392</v>
      </c>
    </row>
    <row r="298" spans="1:2" x14ac:dyDescent="0.2">
      <c r="A298" s="43" t="s">
        <v>66</v>
      </c>
      <c r="B298" s="43" t="s">
        <v>393</v>
      </c>
    </row>
    <row r="299" spans="1:2" x14ac:dyDescent="0.2">
      <c r="A299" s="43" t="s">
        <v>66</v>
      </c>
      <c r="B299" s="43" t="s">
        <v>394</v>
      </c>
    </row>
    <row r="300" spans="1:2" x14ac:dyDescent="0.2">
      <c r="A300" s="43" t="s">
        <v>66</v>
      </c>
      <c r="B300" s="43" t="s">
        <v>395</v>
      </c>
    </row>
    <row r="301" spans="1:2" x14ac:dyDescent="0.2">
      <c r="A301" s="43" t="s">
        <v>66</v>
      </c>
      <c r="B301" s="43" t="s">
        <v>396</v>
      </c>
    </row>
    <row r="302" spans="1:2" x14ac:dyDescent="0.2">
      <c r="A302" s="43" t="s">
        <v>66</v>
      </c>
      <c r="B302" s="43" t="s">
        <v>397</v>
      </c>
    </row>
    <row r="303" spans="1:2" x14ac:dyDescent="0.2">
      <c r="A303" s="43" t="s">
        <v>66</v>
      </c>
      <c r="B303" s="43" t="s">
        <v>398</v>
      </c>
    </row>
    <row r="304" spans="1:2" x14ac:dyDescent="0.2">
      <c r="A304" s="43" t="s">
        <v>66</v>
      </c>
      <c r="B304" s="43" t="s">
        <v>399</v>
      </c>
    </row>
    <row r="305" spans="1:2" x14ac:dyDescent="0.2">
      <c r="A305" s="43" t="s">
        <v>66</v>
      </c>
      <c r="B305" s="43" t="s">
        <v>400</v>
      </c>
    </row>
    <row r="306" spans="1:2" x14ac:dyDescent="0.2">
      <c r="A306" s="43" t="s">
        <v>66</v>
      </c>
      <c r="B306" s="43" t="s">
        <v>401</v>
      </c>
    </row>
    <row r="307" spans="1:2" x14ac:dyDescent="0.2">
      <c r="A307" s="43" t="s">
        <v>66</v>
      </c>
      <c r="B307" s="43" t="s">
        <v>402</v>
      </c>
    </row>
    <row r="308" spans="1:2" x14ac:dyDescent="0.2">
      <c r="A308" s="43" t="s">
        <v>66</v>
      </c>
      <c r="B308" s="43" t="s">
        <v>403</v>
      </c>
    </row>
    <row r="309" spans="1:2" x14ac:dyDescent="0.2">
      <c r="A309" s="43" t="s">
        <v>66</v>
      </c>
      <c r="B309" s="43" t="s">
        <v>404</v>
      </c>
    </row>
    <row r="310" spans="1:2" x14ac:dyDescent="0.2">
      <c r="A310" s="43" t="s">
        <v>66</v>
      </c>
      <c r="B310" s="43" t="s">
        <v>405</v>
      </c>
    </row>
    <row r="311" spans="1:2" x14ac:dyDescent="0.2">
      <c r="A311" s="43" t="s">
        <v>66</v>
      </c>
      <c r="B311" s="43" t="s">
        <v>406</v>
      </c>
    </row>
    <row r="312" spans="1:2" x14ac:dyDescent="0.2">
      <c r="A312" s="43" t="s">
        <v>66</v>
      </c>
      <c r="B312" s="43" t="s">
        <v>407</v>
      </c>
    </row>
    <row r="313" spans="1:2" x14ac:dyDescent="0.2">
      <c r="A313" s="43" t="s">
        <v>66</v>
      </c>
      <c r="B313" s="43" t="s">
        <v>408</v>
      </c>
    </row>
    <row r="314" spans="1:2" x14ac:dyDescent="0.2">
      <c r="A314" s="43" t="s">
        <v>66</v>
      </c>
      <c r="B314" s="43" t="s">
        <v>408</v>
      </c>
    </row>
    <row r="315" spans="1:2" x14ac:dyDescent="0.2">
      <c r="A315" s="43" t="s">
        <v>66</v>
      </c>
      <c r="B315" s="43" t="s">
        <v>409</v>
      </c>
    </row>
    <row r="316" spans="1:2" x14ac:dyDescent="0.2">
      <c r="A316" s="43" t="s">
        <v>66</v>
      </c>
      <c r="B316" s="43" t="s">
        <v>410</v>
      </c>
    </row>
    <row r="317" spans="1:2" x14ac:dyDescent="0.2">
      <c r="A317" s="43" t="s">
        <v>66</v>
      </c>
      <c r="B317" s="43" t="s">
        <v>411</v>
      </c>
    </row>
    <row r="318" spans="1:2" x14ac:dyDescent="0.2">
      <c r="A318" s="43" t="s">
        <v>66</v>
      </c>
      <c r="B318" s="43" t="s">
        <v>412</v>
      </c>
    </row>
    <row r="319" spans="1:2" x14ac:dyDescent="0.2">
      <c r="A319" s="43" t="s">
        <v>66</v>
      </c>
      <c r="B319" s="43" t="s">
        <v>412</v>
      </c>
    </row>
    <row r="320" spans="1:2" x14ac:dyDescent="0.2">
      <c r="A320" s="43" t="s">
        <v>66</v>
      </c>
      <c r="B320" s="43" t="s">
        <v>413</v>
      </c>
    </row>
    <row r="321" spans="1:2" x14ac:dyDescent="0.2">
      <c r="A321" s="43" t="s">
        <v>66</v>
      </c>
      <c r="B321" s="43" t="s">
        <v>414</v>
      </c>
    </row>
    <row r="322" spans="1:2" x14ac:dyDescent="0.2">
      <c r="A322" s="43" t="s">
        <v>66</v>
      </c>
      <c r="B322" s="43" t="s">
        <v>415</v>
      </c>
    </row>
    <row r="323" spans="1:2" x14ac:dyDescent="0.2">
      <c r="A323" s="43" t="s">
        <v>66</v>
      </c>
      <c r="B323" s="43" t="s">
        <v>416</v>
      </c>
    </row>
    <row r="324" spans="1:2" x14ac:dyDescent="0.2">
      <c r="A324" s="43" t="s">
        <v>66</v>
      </c>
      <c r="B324" s="43" t="s">
        <v>416</v>
      </c>
    </row>
    <row r="325" spans="1:2" x14ac:dyDescent="0.2">
      <c r="A325" s="43" t="s">
        <v>66</v>
      </c>
      <c r="B325" s="43" t="s">
        <v>417</v>
      </c>
    </row>
    <row r="326" spans="1:2" x14ac:dyDescent="0.2">
      <c r="A326" s="43" t="s">
        <v>66</v>
      </c>
      <c r="B326" s="43" t="s">
        <v>418</v>
      </c>
    </row>
    <row r="327" spans="1:2" x14ac:dyDescent="0.2">
      <c r="A327" s="43" t="s">
        <v>66</v>
      </c>
      <c r="B327" s="43" t="s">
        <v>419</v>
      </c>
    </row>
    <row r="328" spans="1:2" x14ac:dyDescent="0.2">
      <c r="A328" s="43" t="s">
        <v>66</v>
      </c>
      <c r="B328" s="43" t="s">
        <v>420</v>
      </c>
    </row>
    <row r="329" spans="1:2" x14ac:dyDescent="0.2">
      <c r="A329" s="43" t="s">
        <v>66</v>
      </c>
      <c r="B329" s="43" t="s">
        <v>421</v>
      </c>
    </row>
    <row r="330" spans="1:2" x14ac:dyDescent="0.2">
      <c r="A330" s="43" t="s">
        <v>66</v>
      </c>
      <c r="B330" s="43" t="s">
        <v>422</v>
      </c>
    </row>
    <row r="331" spans="1:2" x14ac:dyDescent="0.2">
      <c r="A331" s="43" t="s">
        <v>66</v>
      </c>
      <c r="B331" s="43" t="s">
        <v>423</v>
      </c>
    </row>
    <row r="332" spans="1:2" x14ac:dyDescent="0.2">
      <c r="A332" s="43" t="s">
        <v>66</v>
      </c>
      <c r="B332" s="43" t="s">
        <v>424</v>
      </c>
    </row>
    <row r="333" spans="1:2" x14ac:dyDescent="0.2">
      <c r="A333" s="43" t="s">
        <v>66</v>
      </c>
      <c r="B333" s="43" t="s">
        <v>425</v>
      </c>
    </row>
    <row r="334" spans="1:2" x14ac:dyDescent="0.2">
      <c r="A334" s="43" t="s">
        <v>66</v>
      </c>
      <c r="B334" s="43" t="s">
        <v>256</v>
      </c>
    </row>
    <row r="335" spans="1:2" x14ac:dyDescent="0.2">
      <c r="A335" s="43" t="s">
        <v>66</v>
      </c>
      <c r="B335" s="43" t="s">
        <v>426</v>
      </c>
    </row>
    <row r="336" spans="1:2" x14ac:dyDescent="0.2">
      <c r="A336" s="43" t="s">
        <v>66</v>
      </c>
      <c r="B336" s="43" t="s">
        <v>427</v>
      </c>
    </row>
    <row r="337" spans="1:2" x14ac:dyDescent="0.2">
      <c r="A337" s="43" t="s">
        <v>66</v>
      </c>
      <c r="B337" s="43" t="s">
        <v>428</v>
      </c>
    </row>
    <row r="338" spans="1:2" x14ac:dyDescent="0.2">
      <c r="A338" s="43" t="s">
        <v>66</v>
      </c>
      <c r="B338" s="43" t="s">
        <v>429</v>
      </c>
    </row>
    <row r="339" spans="1:2" x14ac:dyDescent="0.2">
      <c r="A339" s="43" t="s">
        <v>66</v>
      </c>
      <c r="B339" s="43" t="s">
        <v>430</v>
      </c>
    </row>
    <row r="340" spans="1:2" x14ac:dyDescent="0.2">
      <c r="A340" s="43" t="s">
        <v>66</v>
      </c>
      <c r="B340" s="43" t="s">
        <v>431</v>
      </c>
    </row>
    <row r="341" spans="1:2" x14ac:dyDescent="0.2">
      <c r="A341" s="43" t="s">
        <v>66</v>
      </c>
      <c r="B341" s="43" t="s">
        <v>432</v>
      </c>
    </row>
    <row r="342" spans="1:2" x14ac:dyDescent="0.2">
      <c r="A342" s="43" t="s">
        <v>66</v>
      </c>
      <c r="B342" s="43" t="s">
        <v>433</v>
      </c>
    </row>
    <row r="343" spans="1:2" x14ac:dyDescent="0.2">
      <c r="A343" s="43" t="s">
        <v>66</v>
      </c>
      <c r="B343" s="43" t="s">
        <v>434</v>
      </c>
    </row>
    <row r="344" spans="1:2" x14ac:dyDescent="0.2">
      <c r="A344" s="43" t="s">
        <v>66</v>
      </c>
      <c r="B344" s="43" t="s">
        <v>435</v>
      </c>
    </row>
    <row r="345" spans="1:2" x14ac:dyDescent="0.2">
      <c r="A345" s="43" t="s">
        <v>66</v>
      </c>
      <c r="B345" s="43" t="s">
        <v>436</v>
      </c>
    </row>
    <row r="346" spans="1:2" x14ac:dyDescent="0.2">
      <c r="A346" s="43" t="s">
        <v>66</v>
      </c>
      <c r="B346" s="43" t="s">
        <v>437</v>
      </c>
    </row>
    <row r="347" spans="1:2" x14ac:dyDescent="0.2">
      <c r="A347" s="43" t="s">
        <v>66</v>
      </c>
      <c r="B347" s="43" t="s">
        <v>438</v>
      </c>
    </row>
    <row r="348" spans="1:2" x14ac:dyDescent="0.2">
      <c r="A348" s="43" t="s">
        <v>66</v>
      </c>
      <c r="B348" s="43" t="s">
        <v>439</v>
      </c>
    </row>
    <row r="349" spans="1:2" x14ac:dyDescent="0.2">
      <c r="A349" s="43" t="s">
        <v>66</v>
      </c>
      <c r="B349" s="43" t="s">
        <v>440</v>
      </c>
    </row>
    <row r="350" spans="1:2" x14ac:dyDescent="0.2">
      <c r="A350" s="43" t="s">
        <v>66</v>
      </c>
      <c r="B350" s="43" t="s">
        <v>441</v>
      </c>
    </row>
    <row r="351" spans="1:2" x14ac:dyDescent="0.2">
      <c r="A351" s="43" t="s">
        <v>66</v>
      </c>
      <c r="B351" s="43" t="s">
        <v>442</v>
      </c>
    </row>
    <row r="352" spans="1:2" x14ac:dyDescent="0.2">
      <c r="A352" s="43" t="s">
        <v>66</v>
      </c>
      <c r="B352" s="43" t="s">
        <v>443</v>
      </c>
    </row>
    <row r="353" spans="1:2" x14ac:dyDescent="0.2">
      <c r="A353" s="43" t="s">
        <v>66</v>
      </c>
      <c r="B353" s="43" t="s">
        <v>444</v>
      </c>
    </row>
    <row r="354" spans="1:2" x14ac:dyDescent="0.2">
      <c r="A354" s="43" t="s">
        <v>66</v>
      </c>
      <c r="B354" s="43" t="s">
        <v>445</v>
      </c>
    </row>
    <row r="355" spans="1:2" x14ac:dyDescent="0.2">
      <c r="A355" s="43" t="s">
        <v>66</v>
      </c>
      <c r="B355" s="43" t="s">
        <v>446</v>
      </c>
    </row>
    <row r="356" spans="1:2" x14ac:dyDescent="0.2">
      <c r="A356" s="43" t="s">
        <v>66</v>
      </c>
      <c r="B356" s="43" t="s">
        <v>447</v>
      </c>
    </row>
    <row r="357" spans="1:2" x14ac:dyDescent="0.2">
      <c r="A357" s="43" t="s">
        <v>66</v>
      </c>
      <c r="B357" s="43" t="s">
        <v>448</v>
      </c>
    </row>
    <row r="358" spans="1:2" x14ac:dyDescent="0.2">
      <c r="A358" s="43" t="s">
        <v>66</v>
      </c>
      <c r="B358" s="43" t="s">
        <v>449</v>
      </c>
    </row>
    <row r="359" spans="1:2" x14ac:dyDescent="0.2">
      <c r="A359" s="43" t="s">
        <v>66</v>
      </c>
      <c r="B359" s="43" t="s">
        <v>450</v>
      </c>
    </row>
    <row r="360" spans="1:2" x14ac:dyDescent="0.2">
      <c r="A360" s="43" t="s">
        <v>66</v>
      </c>
      <c r="B360" s="43" t="s">
        <v>451</v>
      </c>
    </row>
    <row r="361" spans="1:2" x14ac:dyDescent="0.2">
      <c r="A361" s="43" t="s">
        <v>66</v>
      </c>
      <c r="B361" s="43" t="s">
        <v>452</v>
      </c>
    </row>
    <row r="362" spans="1:2" x14ac:dyDescent="0.2">
      <c r="A362" s="43" t="s">
        <v>66</v>
      </c>
      <c r="B362" s="43" t="s">
        <v>453</v>
      </c>
    </row>
    <row r="363" spans="1:2" x14ac:dyDescent="0.2">
      <c r="A363" s="43" t="s">
        <v>66</v>
      </c>
      <c r="B363" s="43" t="s">
        <v>454</v>
      </c>
    </row>
    <row r="364" spans="1:2" x14ac:dyDescent="0.2">
      <c r="A364" s="43" t="s">
        <v>66</v>
      </c>
      <c r="B364" s="43" t="s">
        <v>455</v>
      </c>
    </row>
    <row r="365" spans="1:2" x14ac:dyDescent="0.2">
      <c r="A365" s="43" t="s">
        <v>66</v>
      </c>
      <c r="B365" s="43" t="s">
        <v>456</v>
      </c>
    </row>
    <row r="366" spans="1:2" x14ac:dyDescent="0.2">
      <c r="A366" s="43" t="s">
        <v>66</v>
      </c>
      <c r="B366" s="43" t="s">
        <v>457</v>
      </c>
    </row>
    <row r="367" spans="1:2" x14ac:dyDescent="0.2">
      <c r="A367" s="43" t="s">
        <v>66</v>
      </c>
      <c r="B367" s="43" t="s">
        <v>458</v>
      </c>
    </row>
    <row r="368" spans="1:2" x14ac:dyDescent="0.2">
      <c r="A368" s="43" t="s">
        <v>66</v>
      </c>
      <c r="B368" s="43" t="s">
        <v>459</v>
      </c>
    </row>
    <row r="369" spans="1:2" x14ac:dyDescent="0.2">
      <c r="A369" s="43" t="s">
        <v>66</v>
      </c>
      <c r="B369" s="43" t="s">
        <v>460</v>
      </c>
    </row>
    <row r="370" spans="1:2" x14ac:dyDescent="0.2">
      <c r="A370" s="43" t="s">
        <v>66</v>
      </c>
      <c r="B370" s="43" t="s">
        <v>461</v>
      </c>
    </row>
    <row r="371" spans="1:2" x14ac:dyDescent="0.2">
      <c r="A371" s="43" t="s">
        <v>71</v>
      </c>
      <c r="B371" s="43" t="s">
        <v>462</v>
      </c>
    </row>
    <row r="372" spans="1:2" x14ac:dyDescent="0.2">
      <c r="A372" s="43" t="s">
        <v>71</v>
      </c>
      <c r="B372" s="43" t="s">
        <v>463</v>
      </c>
    </row>
    <row r="373" spans="1:2" x14ac:dyDescent="0.2">
      <c r="A373" s="43" t="s">
        <v>71</v>
      </c>
      <c r="B373" s="43" t="s">
        <v>464</v>
      </c>
    </row>
    <row r="374" spans="1:2" x14ac:dyDescent="0.2">
      <c r="A374" s="43" t="s">
        <v>71</v>
      </c>
      <c r="B374" s="43" t="s">
        <v>465</v>
      </c>
    </row>
    <row r="375" spans="1:2" x14ac:dyDescent="0.2">
      <c r="A375" s="43" t="s">
        <v>71</v>
      </c>
      <c r="B375" s="43" t="s">
        <v>466</v>
      </c>
    </row>
    <row r="376" spans="1:2" x14ac:dyDescent="0.2">
      <c r="A376" s="43" t="s">
        <v>71</v>
      </c>
      <c r="B376" s="43" t="s">
        <v>467</v>
      </c>
    </row>
    <row r="377" spans="1:2" x14ac:dyDescent="0.2">
      <c r="A377" s="43" t="s">
        <v>71</v>
      </c>
      <c r="B377" s="43" t="s">
        <v>468</v>
      </c>
    </row>
    <row r="378" spans="1:2" x14ac:dyDescent="0.2">
      <c r="A378" s="43" t="s">
        <v>71</v>
      </c>
      <c r="B378" s="43" t="s">
        <v>469</v>
      </c>
    </row>
    <row r="379" spans="1:2" x14ac:dyDescent="0.2">
      <c r="A379" s="43" t="s">
        <v>71</v>
      </c>
      <c r="B379" s="43" t="s">
        <v>469</v>
      </c>
    </row>
    <row r="380" spans="1:2" x14ac:dyDescent="0.2">
      <c r="A380" s="43" t="s">
        <v>71</v>
      </c>
      <c r="B380" s="43" t="s">
        <v>470</v>
      </c>
    </row>
    <row r="381" spans="1:2" x14ac:dyDescent="0.2">
      <c r="A381" s="43" t="s">
        <v>71</v>
      </c>
      <c r="B381" s="43" t="s">
        <v>471</v>
      </c>
    </row>
    <row r="382" spans="1:2" x14ac:dyDescent="0.2">
      <c r="A382" s="43" t="s">
        <v>71</v>
      </c>
      <c r="B382" s="43" t="s">
        <v>472</v>
      </c>
    </row>
    <row r="383" spans="1:2" x14ac:dyDescent="0.2">
      <c r="A383" s="43" t="s">
        <v>71</v>
      </c>
      <c r="B383" s="43" t="s">
        <v>473</v>
      </c>
    </row>
    <row r="384" spans="1:2" x14ac:dyDescent="0.2">
      <c r="A384" s="43" t="s">
        <v>71</v>
      </c>
      <c r="B384" s="43" t="s">
        <v>474</v>
      </c>
    </row>
    <row r="385" spans="1:2" x14ac:dyDescent="0.2">
      <c r="A385" s="43" t="s">
        <v>71</v>
      </c>
      <c r="B385" s="43" t="s">
        <v>475</v>
      </c>
    </row>
    <row r="386" spans="1:2" x14ac:dyDescent="0.2">
      <c r="A386" s="43" t="s">
        <v>71</v>
      </c>
      <c r="B386" s="43" t="s">
        <v>476</v>
      </c>
    </row>
    <row r="387" spans="1:2" x14ac:dyDescent="0.2">
      <c r="A387" s="43" t="s">
        <v>71</v>
      </c>
      <c r="B387" s="43" t="s">
        <v>477</v>
      </c>
    </row>
    <row r="388" spans="1:2" x14ac:dyDescent="0.2">
      <c r="A388" s="43" t="s">
        <v>71</v>
      </c>
      <c r="B388" s="43" t="s">
        <v>478</v>
      </c>
    </row>
    <row r="389" spans="1:2" x14ac:dyDescent="0.2">
      <c r="A389" s="43" t="s">
        <v>71</v>
      </c>
      <c r="B389" s="43" t="s">
        <v>479</v>
      </c>
    </row>
    <row r="390" spans="1:2" x14ac:dyDescent="0.2">
      <c r="A390" s="43" t="s">
        <v>71</v>
      </c>
      <c r="B390" s="43" t="s">
        <v>480</v>
      </c>
    </row>
    <row r="391" spans="1:2" x14ac:dyDescent="0.2">
      <c r="A391" s="43" t="s">
        <v>71</v>
      </c>
      <c r="B391" s="43" t="s">
        <v>481</v>
      </c>
    </row>
    <row r="392" spans="1:2" x14ac:dyDescent="0.2">
      <c r="A392" s="43" t="s">
        <v>71</v>
      </c>
      <c r="B392" s="43" t="s">
        <v>482</v>
      </c>
    </row>
    <row r="393" spans="1:2" x14ac:dyDescent="0.2">
      <c r="A393" s="43" t="s">
        <v>71</v>
      </c>
      <c r="B393" s="43" t="s">
        <v>483</v>
      </c>
    </row>
    <row r="394" spans="1:2" x14ac:dyDescent="0.2">
      <c r="A394" s="43" t="s">
        <v>71</v>
      </c>
      <c r="B394" s="43" t="s">
        <v>484</v>
      </c>
    </row>
    <row r="395" spans="1:2" x14ac:dyDescent="0.2">
      <c r="A395" s="43" t="s">
        <v>71</v>
      </c>
      <c r="B395" s="43" t="s">
        <v>485</v>
      </c>
    </row>
    <row r="396" spans="1:2" x14ac:dyDescent="0.2">
      <c r="A396" s="43" t="s">
        <v>71</v>
      </c>
      <c r="B396" s="43" t="s">
        <v>486</v>
      </c>
    </row>
    <row r="397" spans="1:2" x14ac:dyDescent="0.2">
      <c r="A397" s="43" t="s">
        <v>71</v>
      </c>
      <c r="B397" s="43" t="s">
        <v>487</v>
      </c>
    </row>
    <row r="398" spans="1:2" x14ac:dyDescent="0.2">
      <c r="A398" s="43" t="s">
        <v>71</v>
      </c>
      <c r="B398" s="43" t="s">
        <v>488</v>
      </c>
    </row>
    <row r="399" spans="1:2" x14ac:dyDescent="0.2">
      <c r="A399" s="43" t="s">
        <v>71</v>
      </c>
      <c r="B399" s="43" t="s">
        <v>489</v>
      </c>
    </row>
    <row r="400" spans="1:2" x14ac:dyDescent="0.2">
      <c r="A400" s="43" t="s">
        <v>71</v>
      </c>
      <c r="B400" s="43" t="s">
        <v>490</v>
      </c>
    </row>
    <row r="401" spans="1:2" x14ac:dyDescent="0.2">
      <c r="A401" s="43" t="s">
        <v>71</v>
      </c>
      <c r="B401" s="43" t="s">
        <v>491</v>
      </c>
    </row>
    <row r="402" spans="1:2" x14ac:dyDescent="0.2">
      <c r="A402" s="43" t="s">
        <v>71</v>
      </c>
      <c r="B402" s="43" t="s">
        <v>492</v>
      </c>
    </row>
    <row r="403" spans="1:2" x14ac:dyDescent="0.2">
      <c r="A403" s="43" t="s">
        <v>71</v>
      </c>
      <c r="B403" s="43" t="s">
        <v>493</v>
      </c>
    </row>
    <row r="404" spans="1:2" x14ac:dyDescent="0.2">
      <c r="A404" s="43" t="s">
        <v>71</v>
      </c>
      <c r="B404" s="43" t="s">
        <v>494</v>
      </c>
    </row>
    <row r="405" spans="1:2" x14ac:dyDescent="0.2">
      <c r="A405" s="43" t="s">
        <v>71</v>
      </c>
      <c r="B405" s="43" t="s">
        <v>495</v>
      </c>
    </row>
    <row r="406" spans="1:2" x14ac:dyDescent="0.2">
      <c r="A406" s="43" t="s">
        <v>71</v>
      </c>
      <c r="B406" s="43" t="s">
        <v>496</v>
      </c>
    </row>
    <row r="407" spans="1:2" x14ac:dyDescent="0.2">
      <c r="A407" s="43" t="s">
        <v>71</v>
      </c>
      <c r="B407" s="43" t="s">
        <v>497</v>
      </c>
    </row>
    <row r="408" spans="1:2" x14ac:dyDescent="0.2">
      <c r="A408" s="43" t="s">
        <v>71</v>
      </c>
      <c r="B408" s="43" t="s">
        <v>498</v>
      </c>
    </row>
    <row r="409" spans="1:2" x14ac:dyDescent="0.2">
      <c r="A409" s="43" t="s">
        <v>71</v>
      </c>
      <c r="B409" s="43" t="s">
        <v>499</v>
      </c>
    </row>
    <row r="410" spans="1:2" x14ac:dyDescent="0.2">
      <c r="A410" s="43" t="s">
        <v>71</v>
      </c>
      <c r="B410" s="43" t="s">
        <v>500</v>
      </c>
    </row>
    <row r="411" spans="1:2" x14ac:dyDescent="0.2">
      <c r="A411" s="43" t="s">
        <v>71</v>
      </c>
      <c r="B411" s="43" t="s">
        <v>501</v>
      </c>
    </row>
    <row r="412" spans="1:2" x14ac:dyDescent="0.2">
      <c r="A412" s="43" t="s">
        <v>71</v>
      </c>
      <c r="B412" s="43" t="s">
        <v>502</v>
      </c>
    </row>
    <row r="413" spans="1:2" x14ac:dyDescent="0.2">
      <c r="A413" s="43" t="s">
        <v>71</v>
      </c>
      <c r="B413" s="43" t="s">
        <v>503</v>
      </c>
    </row>
    <row r="414" spans="1:2" x14ac:dyDescent="0.2">
      <c r="A414" s="43" t="s">
        <v>71</v>
      </c>
      <c r="B414" s="43" t="s">
        <v>504</v>
      </c>
    </row>
    <row r="415" spans="1:2" x14ac:dyDescent="0.2">
      <c r="A415" s="43" t="s">
        <v>71</v>
      </c>
      <c r="B415" s="43" t="s">
        <v>505</v>
      </c>
    </row>
    <row r="416" spans="1:2" x14ac:dyDescent="0.2">
      <c r="A416" s="43" t="s">
        <v>71</v>
      </c>
      <c r="B416" s="43" t="s">
        <v>506</v>
      </c>
    </row>
    <row r="417" spans="1:2" x14ac:dyDescent="0.2">
      <c r="A417" s="43" t="s">
        <v>71</v>
      </c>
      <c r="B417" s="43" t="s">
        <v>247</v>
      </c>
    </row>
    <row r="418" spans="1:2" x14ac:dyDescent="0.2">
      <c r="A418" s="43" t="s">
        <v>71</v>
      </c>
      <c r="B418" s="43" t="s">
        <v>507</v>
      </c>
    </row>
    <row r="419" spans="1:2" x14ac:dyDescent="0.2">
      <c r="A419" s="43" t="s">
        <v>71</v>
      </c>
      <c r="B419" s="43" t="s">
        <v>508</v>
      </c>
    </row>
    <row r="420" spans="1:2" x14ac:dyDescent="0.2">
      <c r="A420" s="43" t="s">
        <v>71</v>
      </c>
      <c r="B420" s="43" t="s">
        <v>509</v>
      </c>
    </row>
    <row r="421" spans="1:2" x14ac:dyDescent="0.2">
      <c r="A421" s="43" t="s">
        <v>71</v>
      </c>
      <c r="B421" s="43" t="s">
        <v>510</v>
      </c>
    </row>
    <row r="422" spans="1:2" x14ac:dyDescent="0.2">
      <c r="A422" s="43" t="s">
        <v>71</v>
      </c>
      <c r="B422" s="43" t="s">
        <v>511</v>
      </c>
    </row>
    <row r="423" spans="1:2" x14ac:dyDescent="0.2">
      <c r="A423" s="43" t="s">
        <v>71</v>
      </c>
      <c r="B423" s="43" t="s">
        <v>512</v>
      </c>
    </row>
    <row r="424" spans="1:2" x14ac:dyDescent="0.2">
      <c r="A424" s="43" t="s">
        <v>71</v>
      </c>
      <c r="B424" s="43" t="s">
        <v>513</v>
      </c>
    </row>
    <row r="425" spans="1:2" x14ac:dyDescent="0.2">
      <c r="A425" s="43" t="s">
        <v>71</v>
      </c>
      <c r="B425" s="43" t="s">
        <v>514</v>
      </c>
    </row>
    <row r="426" spans="1:2" x14ac:dyDescent="0.2">
      <c r="A426" s="43" t="s">
        <v>71</v>
      </c>
      <c r="B426" s="43" t="s">
        <v>515</v>
      </c>
    </row>
    <row r="427" spans="1:2" x14ac:dyDescent="0.2">
      <c r="A427" s="43" t="s">
        <v>71</v>
      </c>
      <c r="B427" s="43" t="s">
        <v>516</v>
      </c>
    </row>
    <row r="428" spans="1:2" x14ac:dyDescent="0.2">
      <c r="A428" s="43" t="s">
        <v>71</v>
      </c>
      <c r="B428" s="43" t="s">
        <v>517</v>
      </c>
    </row>
    <row r="429" spans="1:2" x14ac:dyDescent="0.2">
      <c r="A429" s="43" t="s">
        <v>71</v>
      </c>
      <c r="B429" s="43" t="s">
        <v>253</v>
      </c>
    </row>
    <row r="430" spans="1:2" x14ac:dyDescent="0.2">
      <c r="A430" s="43" t="s">
        <v>71</v>
      </c>
      <c r="B430" s="43" t="s">
        <v>518</v>
      </c>
    </row>
    <row r="431" spans="1:2" x14ac:dyDescent="0.2">
      <c r="A431" s="43" t="s">
        <v>71</v>
      </c>
      <c r="B431" s="43" t="s">
        <v>519</v>
      </c>
    </row>
    <row r="432" spans="1:2" x14ac:dyDescent="0.2">
      <c r="A432" s="43" t="s">
        <v>71</v>
      </c>
      <c r="B432" s="43" t="s">
        <v>520</v>
      </c>
    </row>
    <row r="433" spans="1:2" x14ac:dyDescent="0.2">
      <c r="A433" s="43" t="s">
        <v>71</v>
      </c>
      <c r="B433" s="43" t="s">
        <v>521</v>
      </c>
    </row>
    <row r="434" spans="1:2" x14ac:dyDescent="0.2">
      <c r="A434" s="43" t="s">
        <v>71</v>
      </c>
      <c r="B434" s="43" t="s">
        <v>522</v>
      </c>
    </row>
    <row r="435" spans="1:2" x14ac:dyDescent="0.2">
      <c r="A435" s="43" t="s">
        <v>71</v>
      </c>
      <c r="B435" s="43" t="s">
        <v>263</v>
      </c>
    </row>
    <row r="436" spans="1:2" x14ac:dyDescent="0.2">
      <c r="A436" s="43" t="s">
        <v>71</v>
      </c>
      <c r="B436" s="43" t="s">
        <v>523</v>
      </c>
    </row>
    <row r="437" spans="1:2" x14ac:dyDescent="0.2">
      <c r="A437" s="43" t="s">
        <v>71</v>
      </c>
      <c r="B437" s="43" t="s">
        <v>430</v>
      </c>
    </row>
    <row r="438" spans="1:2" x14ac:dyDescent="0.2">
      <c r="A438" s="43" t="s">
        <v>71</v>
      </c>
      <c r="B438" s="43" t="s">
        <v>524</v>
      </c>
    </row>
    <row r="439" spans="1:2" x14ac:dyDescent="0.2">
      <c r="A439" s="43" t="s">
        <v>71</v>
      </c>
      <c r="B439" s="43" t="s">
        <v>525</v>
      </c>
    </row>
    <row r="440" spans="1:2" x14ac:dyDescent="0.2">
      <c r="A440" s="43" t="s">
        <v>71</v>
      </c>
      <c r="B440" s="43" t="s">
        <v>526</v>
      </c>
    </row>
    <row r="441" spans="1:2" x14ac:dyDescent="0.2">
      <c r="A441" s="43" t="s">
        <v>71</v>
      </c>
      <c r="B441" s="43" t="s">
        <v>527</v>
      </c>
    </row>
    <row r="442" spans="1:2" x14ac:dyDescent="0.2">
      <c r="A442" s="43" t="s">
        <v>71</v>
      </c>
      <c r="B442" s="43" t="s">
        <v>528</v>
      </c>
    </row>
    <row r="443" spans="1:2" x14ac:dyDescent="0.2">
      <c r="A443" s="43" t="s">
        <v>71</v>
      </c>
      <c r="B443" s="43" t="s">
        <v>529</v>
      </c>
    </row>
    <row r="444" spans="1:2" x14ac:dyDescent="0.2">
      <c r="A444" s="43" t="s">
        <v>71</v>
      </c>
      <c r="B444" s="43" t="s">
        <v>530</v>
      </c>
    </row>
    <row r="445" spans="1:2" x14ac:dyDescent="0.2">
      <c r="A445" s="43" t="s">
        <v>71</v>
      </c>
      <c r="B445" s="43" t="s">
        <v>531</v>
      </c>
    </row>
    <row r="446" spans="1:2" x14ac:dyDescent="0.2">
      <c r="A446" s="43" t="s">
        <v>71</v>
      </c>
      <c r="B446" s="43" t="s">
        <v>532</v>
      </c>
    </row>
    <row r="447" spans="1:2" x14ac:dyDescent="0.2">
      <c r="A447" s="43" t="s">
        <v>71</v>
      </c>
      <c r="B447" s="43" t="s">
        <v>533</v>
      </c>
    </row>
    <row r="448" spans="1:2" x14ac:dyDescent="0.2">
      <c r="A448" s="43" t="s">
        <v>71</v>
      </c>
      <c r="B448" s="43" t="s">
        <v>534</v>
      </c>
    </row>
    <row r="449" spans="1:2" x14ac:dyDescent="0.2">
      <c r="A449" s="43" t="s">
        <v>71</v>
      </c>
      <c r="B449" s="43" t="s">
        <v>535</v>
      </c>
    </row>
    <row r="450" spans="1:2" x14ac:dyDescent="0.2">
      <c r="A450" s="43" t="s">
        <v>71</v>
      </c>
      <c r="B450" s="43" t="s">
        <v>536</v>
      </c>
    </row>
    <row r="451" spans="1:2" x14ac:dyDescent="0.2">
      <c r="A451" s="43" t="s">
        <v>71</v>
      </c>
      <c r="B451" s="43" t="s">
        <v>537</v>
      </c>
    </row>
    <row r="452" spans="1:2" x14ac:dyDescent="0.2">
      <c r="A452" s="43" t="s">
        <v>71</v>
      </c>
      <c r="B452" s="43" t="s">
        <v>538</v>
      </c>
    </row>
    <row r="453" spans="1:2" x14ac:dyDescent="0.2">
      <c r="A453" s="43" t="s">
        <v>71</v>
      </c>
      <c r="B453" s="43" t="s">
        <v>539</v>
      </c>
    </row>
    <row r="454" spans="1:2" x14ac:dyDescent="0.2">
      <c r="A454" s="43" t="s">
        <v>71</v>
      </c>
      <c r="B454" s="43" t="s">
        <v>540</v>
      </c>
    </row>
    <row r="455" spans="1:2" x14ac:dyDescent="0.2">
      <c r="A455" s="43" t="s">
        <v>71</v>
      </c>
      <c r="B455" s="43" t="s">
        <v>541</v>
      </c>
    </row>
    <row r="456" spans="1:2" x14ac:dyDescent="0.2">
      <c r="A456" s="43" t="s">
        <v>71</v>
      </c>
      <c r="B456" s="43" t="s">
        <v>542</v>
      </c>
    </row>
    <row r="457" spans="1:2" x14ac:dyDescent="0.2">
      <c r="A457" s="43" t="s">
        <v>71</v>
      </c>
      <c r="B457" s="43" t="s">
        <v>543</v>
      </c>
    </row>
    <row r="458" spans="1:2" x14ac:dyDescent="0.2">
      <c r="A458" s="43" t="s">
        <v>71</v>
      </c>
      <c r="B458" s="43" t="s">
        <v>544</v>
      </c>
    </row>
    <row r="459" spans="1:2" x14ac:dyDescent="0.2">
      <c r="A459" s="43" t="s">
        <v>71</v>
      </c>
      <c r="B459" s="43" t="s">
        <v>545</v>
      </c>
    </row>
    <row r="460" spans="1:2" x14ac:dyDescent="0.2">
      <c r="A460" s="43" t="s">
        <v>71</v>
      </c>
      <c r="B460" s="43" t="s">
        <v>546</v>
      </c>
    </row>
    <row r="461" spans="1:2" x14ac:dyDescent="0.2">
      <c r="A461" s="43" t="s">
        <v>71</v>
      </c>
      <c r="B461" s="43" t="s">
        <v>547</v>
      </c>
    </row>
    <row r="462" spans="1:2" x14ac:dyDescent="0.2">
      <c r="A462" s="43" t="s">
        <v>71</v>
      </c>
      <c r="B462" s="43" t="s">
        <v>548</v>
      </c>
    </row>
    <row r="463" spans="1:2" x14ac:dyDescent="0.2">
      <c r="A463" s="43" t="s">
        <v>71</v>
      </c>
      <c r="B463" s="43" t="s">
        <v>549</v>
      </c>
    </row>
    <row r="464" spans="1:2" x14ac:dyDescent="0.2">
      <c r="A464" s="43" t="s">
        <v>71</v>
      </c>
      <c r="B464" s="43" t="s">
        <v>550</v>
      </c>
    </row>
    <row r="465" spans="1:2" x14ac:dyDescent="0.2">
      <c r="A465" s="43" t="s">
        <v>71</v>
      </c>
      <c r="B465" s="43" t="s">
        <v>551</v>
      </c>
    </row>
    <row r="466" spans="1:2" x14ac:dyDescent="0.2">
      <c r="A466" s="43" t="s">
        <v>71</v>
      </c>
      <c r="B466" s="43" t="s">
        <v>552</v>
      </c>
    </row>
    <row r="467" spans="1:2" x14ac:dyDescent="0.2">
      <c r="A467" s="43" t="s">
        <v>71</v>
      </c>
      <c r="B467" s="43" t="s">
        <v>553</v>
      </c>
    </row>
    <row r="468" spans="1:2" x14ac:dyDescent="0.2">
      <c r="A468" s="43" t="s">
        <v>71</v>
      </c>
      <c r="B468" s="43" t="s">
        <v>554</v>
      </c>
    </row>
    <row r="469" spans="1:2" x14ac:dyDescent="0.2">
      <c r="A469" s="43" t="s">
        <v>71</v>
      </c>
      <c r="B469" s="43" t="s">
        <v>555</v>
      </c>
    </row>
    <row r="470" spans="1:2" x14ac:dyDescent="0.2">
      <c r="A470" s="43" t="s">
        <v>71</v>
      </c>
      <c r="B470" s="43" t="s">
        <v>556</v>
      </c>
    </row>
    <row r="471" spans="1:2" x14ac:dyDescent="0.2">
      <c r="A471" s="43" t="s">
        <v>71</v>
      </c>
      <c r="B471" s="43" t="s">
        <v>557</v>
      </c>
    </row>
    <row r="472" spans="1:2" x14ac:dyDescent="0.2">
      <c r="A472" s="43" t="s">
        <v>71</v>
      </c>
      <c r="B472" s="43" t="s">
        <v>558</v>
      </c>
    </row>
    <row r="473" spans="1:2" x14ac:dyDescent="0.2">
      <c r="A473" s="43" t="s">
        <v>71</v>
      </c>
      <c r="B473" s="43" t="s">
        <v>559</v>
      </c>
    </row>
    <row r="474" spans="1:2" x14ac:dyDescent="0.2">
      <c r="A474" s="43" t="s">
        <v>71</v>
      </c>
      <c r="B474" s="43" t="s">
        <v>560</v>
      </c>
    </row>
    <row r="475" spans="1:2" x14ac:dyDescent="0.2">
      <c r="A475" s="43" t="s">
        <v>71</v>
      </c>
      <c r="B475" s="43" t="s">
        <v>561</v>
      </c>
    </row>
    <row r="476" spans="1:2" x14ac:dyDescent="0.2">
      <c r="A476" s="43" t="s">
        <v>71</v>
      </c>
      <c r="B476" s="43" t="s">
        <v>562</v>
      </c>
    </row>
    <row r="477" spans="1:2" x14ac:dyDescent="0.2">
      <c r="A477" s="43" t="s">
        <v>71</v>
      </c>
      <c r="B477" s="43" t="s">
        <v>563</v>
      </c>
    </row>
    <row r="478" spans="1:2" x14ac:dyDescent="0.2">
      <c r="A478" s="43" t="s">
        <v>71</v>
      </c>
      <c r="B478" s="43" t="s">
        <v>564</v>
      </c>
    </row>
    <row r="479" spans="1:2" x14ac:dyDescent="0.2">
      <c r="A479" s="43" t="s">
        <v>71</v>
      </c>
      <c r="B479" s="43" t="s">
        <v>565</v>
      </c>
    </row>
    <row r="480" spans="1:2" x14ac:dyDescent="0.2">
      <c r="A480" s="43" t="s">
        <v>71</v>
      </c>
      <c r="B480" s="43" t="s">
        <v>566</v>
      </c>
    </row>
    <row r="481" spans="1:2" x14ac:dyDescent="0.2">
      <c r="A481" s="43" t="s">
        <v>71</v>
      </c>
      <c r="B481" s="43" t="s">
        <v>567</v>
      </c>
    </row>
    <row r="482" spans="1:2" x14ac:dyDescent="0.2">
      <c r="A482" s="43" t="s">
        <v>71</v>
      </c>
      <c r="B482" s="43" t="s">
        <v>568</v>
      </c>
    </row>
    <row r="483" spans="1:2" x14ac:dyDescent="0.2">
      <c r="A483" s="43" t="s">
        <v>71</v>
      </c>
      <c r="B483" s="43" t="s">
        <v>569</v>
      </c>
    </row>
    <row r="484" spans="1:2" x14ac:dyDescent="0.2">
      <c r="A484" s="43" t="s">
        <v>71</v>
      </c>
      <c r="B484" s="43" t="s">
        <v>570</v>
      </c>
    </row>
    <row r="485" spans="1:2" x14ac:dyDescent="0.2">
      <c r="A485" s="43" t="s">
        <v>71</v>
      </c>
      <c r="B485" s="43" t="s">
        <v>571</v>
      </c>
    </row>
    <row r="486" spans="1:2" x14ac:dyDescent="0.2">
      <c r="A486" s="43" t="s">
        <v>71</v>
      </c>
      <c r="B486" s="43" t="s">
        <v>572</v>
      </c>
    </row>
    <row r="487" spans="1:2" x14ac:dyDescent="0.2">
      <c r="A487" s="43" t="s">
        <v>71</v>
      </c>
      <c r="B487" s="43" t="s">
        <v>573</v>
      </c>
    </row>
    <row r="488" spans="1:2" x14ac:dyDescent="0.2">
      <c r="A488" s="43" t="s">
        <v>71</v>
      </c>
      <c r="B488" s="43" t="s">
        <v>574</v>
      </c>
    </row>
    <row r="489" spans="1:2" x14ac:dyDescent="0.2">
      <c r="A489" s="43" t="s">
        <v>71</v>
      </c>
      <c r="B489" s="43" t="s">
        <v>575</v>
      </c>
    </row>
    <row r="490" spans="1:2" x14ac:dyDescent="0.2">
      <c r="A490" s="43" t="s">
        <v>71</v>
      </c>
      <c r="B490" s="43" t="s">
        <v>576</v>
      </c>
    </row>
    <row r="491" spans="1:2" x14ac:dyDescent="0.2">
      <c r="A491" s="43" t="s">
        <v>71</v>
      </c>
      <c r="B491" s="43" t="s">
        <v>577</v>
      </c>
    </row>
    <row r="492" spans="1:2" x14ac:dyDescent="0.2">
      <c r="A492" s="43" t="s">
        <v>71</v>
      </c>
      <c r="B492" s="43" t="s">
        <v>578</v>
      </c>
    </row>
    <row r="493" spans="1:2" x14ac:dyDescent="0.2">
      <c r="A493" s="43" t="s">
        <v>71</v>
      </c>
      <c r="B493" s="43" t="s">
        <v>579</v>
      </c>
    </row>
    <row r="494" spans="1:2" x14ac:dyDescent="0.2">
      <c r="A494" s="43" t="s">
        <v>71</v>
      </c>
      <c r="B494" s="43" t="s">
        <v>580</v>
      </c>
    </row>
    <row r="495" spans="1:2" x14ac:dyDescent="0.2">
      <c r="A495" s="43" t="s">
        <v>71</v>
      </c>
      <c r="B495" s="43" t="s">
        <v>581</v>
      </c>
    </row>
    <row r="496" spans="1:2" x14ac:dyDescent="0.2">
      <c r="A496" s="43" t="s">
        <v>71</v>
      </c>
      <c r="B496" s="43" t="s">
        <v>582</v>
      </c>
    </row>
    <row r="497" spans="1:2" x14ac:dyDescent="0.2">
      <c r="A497" s="43" t="s">
        <v>71</v>
      </c>
      <c r="B497" s="43" t="s">
        <v>583</v>
      </c>
    </row>
    <row r="498" spans="1:2" x14ac:dyDescent="0.2">
      <c r="A498" s="43" t="s">
        <v>71</v>
      </c>
      <c r="B498" s="43" t="s">
        <v>584</v>
      </c>
    </row>
    <row r="499" spans="1:2" x14ac:dyDescent="0.2">
      <c r="A499" s="43" t="s">
        <v>71</v>
      </c>
      <c r="B499" s="43" t="s">
        <v>585</v>
      </c>
    </row>
    <row r="500" spans="1:2" x14ac:dyDescent="0.2">
      <c r="A500" s="43" t="s">
        <v>71</v>
      </c>
      <c r="B500" s="43" t="s">
        <v>586</v>
      </c>
    </row>
    <row r="501" spans="1:2" x14ac:dyDescent="0.2">
      <c r="A501" s="43" t="s">
        <v>71</v>
      </c>
      <c r="B501" s="43" t="s">
        <v>587</v>
      </c>
    </row>
    <row r="502" spans="1:2" x14ac:dyDescent="0.2">
      <c r="A502" s="43" t="s">
        <v>71</v>
      </c>
      <c r="B502" s="43" t="s">
        <v>588</v>
      </c>
    </row>
    <row r="503" spans="1:2" x14ac:dyDescent="0.2">
      <c r="A503" s="43" t="s">
        <v>71</v>
      </c>
      <c r="B503" s="43" t="s">
        <v>589</v>
      </c>
    </row>
    <row r="504" spans="1:2" x14ac:dyDescent="0.2">
      <c r="A504" s="43" t="s">
        <v>71</v>
      </c>
      <c r="B504" s="43" t="s">
        <v>590</v>
      </c>
    </row>
    <row r="505" spans="1:2" x14ac:dyDescent="0.2">
      <c r="A505" s="43" t="s">
        <v>71</v>
      </c>
      <c r="B505" s="43" t="s">
        <v>591</v>
      </c>
    </row>
    <row r="506" spans="1:2" x14ac:dyDescent="0.2">
      <c r="A506" s="43" t="s">
        <v>71</v>
      </c>
      <c r="B506" s="43" t="s">
        <v>592</v>
      </c>
    </row>
    <row r="507" spans="1:2" x14ac:dyDescent="0.2">
      <c r="A507" s="43" t="s">
        <v>76</v>
      </c>
      <c r="B507" s="43" t="s">
        <v>593</v>
      </c>
    </row>
    <row r="508" spans="1:2" x14ac:dyDescent="0.2">
      <c r="A508" s="43" t="s">
        <v>76</v>
      </c>
      <c r="B508" s="43" t="s">
        <v>594</v>
      </c>
    </row>
    <row r="509" spans="1:2" x14ac:dyDescent="0.2">
      <c r="A509" s="43" t="s">
        <v>76</v>
      </c>
      <c r="B509" s="43" t="s">
        <v>595</v>
      </c>
    </row>
    <row r="510" spans="1:2" x14ac:dyDescent="0.2">
      <c r="A510" s="43" t="s">
        <v>76</v>
      </c>
      <c r="B510" s="43" t="s">
        <v>596</v>
      </c>
    </row>
    <row r="511" spans="1:2" x14ac:dyDescent="0.2">
      <c r="A511" s="43" t="s">
        <v>76</v>
      </c>
      <c r="B511" s="43" t="s">
        <v>597</v>
      </c>
    </row>
    <row r="512" spans="1:2" x14ac:dyDescent="0.2">
      <c r="A512" s="43" t="s">
        <v>76</v>
      </c>
      <c r="B512" s="43" t="s">
        <v>598</v>
      </c>
    </row>
    <row r="513" spans="1:2" x14ac:dyDescent="0.2">
      <c r="A513" s="43" t="s">
        <v>76</v>
      </c>
      <c r="B513" s="43" t="s">
        <v>599</v>
      </c>
    </row>
    <row r="514" spans="1:2" x14ac:dyDescent="0.2">
      <c r="A514" s="43" t="s">
        <v>76</v>
      </c>
      <c r="B514" s="43" t="s">
        <v>600</v>
      </c>
    </row>
    <row r="515" spans="1:2" x14ac:dyDescent="0.2">
      <c r="A515" s="43" t="s">
        <v>76</v>
      </c>
      <c r="B515" s="43" t="s">
        <v>601</v>
      </c>
    </row>
    <row r="516" spans="1:2" x14ac:dyDescent="0.2">
      <c r="A516" s="43" t="s">
        <v>76</v>
      </c>
      <c r="B516" s="43" t="s">
        <v>602</v>
      </c>
    </row>
    <row r="517" spans="1:2" x14ac:dyDescent="0.2">
      <c r="A517" s="43" t="s">
        <v>76</v>
      </c>
      <c r="B517" s="43" t="s">
        <v>603</v>
      </c>
    </row>
    <row r="518" spans="1:2" x14ac:dyDescent="0.2">
      <c r="A518" s="43" t="s">
        <v>76</v>
      </c>
      <c r="B518" s="43" t="s">
        <v>604</v>
      </c>
    </row>
    <row r="519" spans="1:2" x14ac:dyDescent="0.2">
      <c r="A519" s="43" t="s">
        <v>76</v>
      </c>
      <c r="B519" s="43" t="s">
        <v>605</v>
      </c>
    </row>
    <row r="520" spans="1:2" x14ac:dyDescent="0.2">
      <c r="A520" s="43" t="s">
        <v>76</v>
      </c>
      <c r="B520" s="43" t="s">
        <v>606</v>
      </c>
    </row>
    <row r="521" spans="1:2" x14ac:dyDescent="0.2">
      <c r="A521" s="43" t="s">
        <v>76</v>
      </c>
      <c r="B521" s="43" t="s">
        <v>607</v>
      </c>
    </row>
    <row r="522" spans="1:2" x14ac:dyDescent="0.2">
      <c r="A522" s="43" t="s">
        <v>76</v>
      </c>
      <c r="B522" s="43" t="s">
        <v>608</v>
      </c>
    </row>
    <row r="523" spans="1:2" x14ac:dyDescent="0.2">
      <c r="A523" s="43" t="s">
        <v>76</v>
      </c>
      <c r="B523" s="43" t="s">
        <v>609</v>
      </c>
    </row>
    <row r="524" spans="1:2" x14ac:dyDescent="0.2">
      <c r="A524" s="43" t="s">
        <v>76</v>
      </c>
      <c r="B524" s="43" t="s">
        <v>610</v>
      </c>
    </row>
    <row r="525" spans="1:2" x14ac:dyDescent="0.2">
      <c r="A525" s="43" t="s">
        <v>76</v>
      </c>
      <c r="B525" s="43" t="s">
        <v>611</v>
      </c>
    </row>
    <row r="526" spans="1:2" x14ac:dyDescent="0.2">
      <c r="A526" s="43" t="s">
        <v>76</v>
      </c>
      <c r="B526" s="43" t="s">
        <v>612</v>
      </c>
    </row>
    <row r="527" spans="1:2" x14ac:dyDescent="0.2">
      <c r="A527" s="43" t="s">
        <v>76</v>
      </c>
      <c r="B527" s="43" t="s">
        <v>613</v>
      </c>
    </row>
    <row r="528" spans="1:2" x14ac:dyDescent="0.2">
      <c r="A528" s="43" t="s">
        <v>76</v>
      </c>
      <c r="B528" s="43" t="s">
        <v>614</v>
      </c>
    </row>
    <row r="529" spans="1:2" x14ac:dyDescent="0.2">
      <c r="A529" s="43" t="s">
        <v>76</v>
      </c>
      <c r="B529" s="43" t="s">
        <v>615</v>
      </c>
    </row>
    <row r="530" spans="1:2" x14ac:dyDescent="0.2">
      <c r="A530" s="43" t="s">
        <v>76</v>
      </c>
      <c r="B530" s="43" t="s">
        <v>616</v>
      </c>
    </row>
    <row r="531" spans="1:2" x14ac:dyDescent="0.2">
      <c r="A531" s="43" t="s">
        <v>76</v>
      </c>
      <c r="B531" s="43" t="s">
        <v>616</v>
      </c>
    </row>
    <row r="532" spans="1:2" x14ac:dyDescent="0.2">
      <c r="A532" s="43" t="s">
        <v>76</v>
      </c>
      <c r="B532" s="43" t="s">
        <v>617</v>
      </c>
    </row>
    <row r="533" spans="1:2" x14ac:dyDescent="0.2">
      <c r="A533" s="43" t="s">
        <v>76</v>
      </c>
      <c r="B533" s="43" t="s">
        <v>618</v>
      </c>
    </row>
    <row r="534" spans="1:2" x14ac:dyDescent="0.2">
      <c r="A534" s="43" t="s">
        <v>76</v>
      </c>
      <c r="B534" s="43" t="s">
        <v>619</v>
      </c>
    </row>
    <row r="535" spans="1:2" x14ac:dyDescent="0.2">
      <c r="A535" s="43" t="s">
        <v>76</v>
      </c>
      <c r="B535" s="43" t="s">
        <v>620</v>
      </c>
    </row>
    <row r="536" spans="1:2" x14ac:dyDescent="0.2">
      <c r="A536" s="43" t="s">
        <v>76</v>
      </c>
      <c r="B536" s="43" t="s">
        <v>621</v>
      </c>
    </row>
    <row r="537" spans="1:2" x14ac:dyDescent="0.2">
      <c r="A537" s="43" t="s">
        <v>76</v>
      </c>
      <c r="B537" s="43" t="s">
        <v>622</v>
      </c>
    </row>
    <row r="538" spans="1:2" x14ac:dyDescent="0.2">
      <c r="A538" s="43" t="s">
        <v>76</v>
      </c>
      <c r="B538" s="43" t="s">
        <v>623</v>
      </c>
    </row>
    <row r="539" spans="1:2" x14ac:dyDescent="0.2">
      <c r="A539" s="43" t="s">
        <v>76</v>
      </c>
      <c r="B539" s="43" t="s">
        <v>624</v>
      </c>
    </row>
    <row r="540" spans="1:2" x14ac:dyDescent="0.2">
      <c r="A540" s="43" t="s">
        <v>76</v>
      </c>
      <c r="B540" s="43" t="s">
        <v>625</v>
      </c>
    </row>
    <row r="541" spans="1:2" x14ac:dyDescent="0.2">
      <c r="A541" s="43" t="s">
        <v>76</v>
      </c>
      <c r="B541" s="43" t="s">
        <v>626</v>
      </c>
    </row>
    <row r="542" spans="1:2" x14ac:dyDescent="0.2">
      <c r="A542" s="43" t="s">
        <v>76</v>
      </c>
      <c r="B542" s="43" t="s">
        <v>627</v>
      </c>
    </row>
    <row r="543" spans="1:2" x14ac:dyDescent="0.2">
      <c r="A543" s="43" t="s">
        <v>76</v>
      </c>
      <c r="B543" s="43" t="s">
        <v>628</v>
      </c>
    </row>
    <row r="544" spans="1:2" x14ac:dyDescent="0.2">
      <c r="A544" s="43" t="s">
        <v>76</v>
      </c>
      <c r="B544" s="43" t="s">
        <v>629</v>
      </c>
    </row>
    <row r="545" spans="1:2" x14ac:dyDescent="0.2">
      <c r="A545" s="43" t="s">
        <v>76</v>
      </c>
      <c r="B545" s="43" t="s">
        <v>630</v>
      </c>
    </row>
    <row r="546" spans="1:2" x14ac:dyDescent="0.2">
      <c r="A546" s="43" t="s">
        <v>76</v>
      </c>
      <c r="B546" s="43" t="s">
        <v>631</v>
      </c>
    </row>
    <row r="547" spans="1:2" x14ac:dyDescent="0.2">
      <c r="A547" s="43" t="s">
        <v>76</v>
      </c>
      <c r="B547" s="43" t="s">
        <v>632</v>
      </c>
    </row>
    <row r="548" spans="1:2" x14ac:dyDescent="0.2">
      <c r="A548" s="43" t="s">
        <v>76</v>
      </c>
      <c r="B548" s="43" t="s">
        <v>633</v>
      </c>
    </row>
    <row r="549" spans="1:2" x14ac:dyDescent="0.2">
      <c r="A549" s="43" t="s">
        <v>76</v>
      </c>
      <c r="B549" s="43" t="s">
        <v>634</v>
      </c>
    </row>
    <row r="550" spans="1:2" x14ac:dyDescent="0.2">
      <c r="A550" s="43" t="s">
        <v>76</v>
      </c>
      <c r="B550" s="43" t="s">
        <v>635</v>
      </c>
    </row>
    <row r="551" spans="1:2" x14ac:dyDescent="0.2">
      <c r="A551" s="43" t="s">
        <v>76</v>
      </c>
      <c r="B551" s="43" t="s">
        <v>636</v>
      </c>
    </row>
    <row r="552" spans="1:2" x14ac:dyDescent="0.2">
      <c r="A552" s="43" t="s">
        <v>76</v>
      </c>
      <c r="B552" s="43" t="s">
        <v>637</v>
      </c>
    </row>
    <row r="553" spans="1:2" x14ac:dyDescent="0.2">
      <c r="A553" s="43" t="s">
        <v>76</v>
      </c>
      <c r="B553" s="43" t="s">
        <v>638</v>
      </c>
    </row>
    <row r="554" spans="1:2" x14ac:dyDescent="0.2">
      <c r="A554" s="43" t="s">
        <v>76</v>
      </c>
      <c r="B554" s="43" t="s">
        <v>639</v>
      </c>
    </row>
    <row r="555" spans="1:2" x14ac:dyDescent="0.2">
      <c r="A555" s="43" t="s">
        <v>76</v>
      </c>
      <c r="B555" s="43" t="s">
        <v>640</v>
      </c>
    </row>
    <row r="556" spans="1:2" x14ac:dyDescent="0.2">
      <c r="A556" s="43" t="s">
        <v>76</v>
      </c>
      <c r="B556" s="43" t="s">
        <v>641</v>
      </c>
    </row>
    <row r="557" spans="1:2" x14ac:dyDescent="0.2">
      <c r="A557" s="43" t="s">
        <v>76</v>
      </c>
      <c r="B557" s="43" t="s">
        <v>642</v>
      </c>
    </row>
    <row r="558" spans="1:2" x14ac:dyDescent="0.2">
      <c r="A558" s="43" t="s">
        <v>76</v>
      </c>
      <c r="B558" s="43" t="s">
        <v>643</v>
      </c>
    </row>
    <row r="559" spans="1:2" x14ac:dyDescent="0.2">
      <c r="A559" s="43" t="s">
        <v>76</v>
      </c>
      <c r="B559" s="43" t="s">
        <v>644</v>
      </c>
    </row>
    <row r="560" spans="1:2" x14ac:dyDescent="0.2">
      <c r="A560" s="43" t="s">
        <v>76</v>
      </c>
      <c r="B560" s="43" t="s">
        <v>645</v>
      </c>
    </row>
    <row r="561" spans="1:2" x14ac:dyDescent="0.2">
      <c r="A561" s="43" t="s">
        <v>76</v>
      </c>
      <c r="B561" s="43" t="s">
        <v>646</v>
      </c>
    </row>
    <row r="562" spans="1:2" x14ac:dyDescent="0.2">
      <c r="A562" s="43" t="s">
        <v>76</v>
      </c>
      <c r="B562" s="43" t="s">
        <v>647</v>
      </c>
    </row>
    <row r="563" spans="1:2" x14ac:dyDescent="0.2">
      <c r="A563" s="43" t="s">
        <v>76</v>
      </c>
      <c r="B563" s="43" t="s">
        <v>648</v>
      </c>
    </row>
    <row r="564" spans="1:2" x14ac:dyDescent="0.2">
      <c r="A564" s="43" t="s">
        <v>76</v>
      </c>
      <c r="B564" s="43" t="s">
        <v>649</v>
      </c>
    </row>
    <row r="565" spans="1:2" x14ac:dyDescent="0.2">
      <c r="A565" s="43" t="s">
        <v>76</v>
      </c>
      <c r="B565" s="43" t="s">
        <v>650</v>
      </c>
    </row>
    <row r="566" spans="1:2" x14ac:dyDescent="0.2">
      <c r="A566" s="43" t="s">
        <v>76</v>
      </c>
      <c r="B566" s="43" t="s">
        <v>651</v>
      </c>
    </row>
    <row r="567" spans="1:2" x14ac:dyDescent="0.2">
      <c r="A567" s="43" t="s">
        <v>76</v>
      </c>
      <c r="B567" s="43" t="s">
        <v>652</v>
      </c>
    </row>
    <row r="568" spans="1:2" x14ac:dyDescent="0.2">
      <c r="A568" s="43" t="s">
        <v>76</v>
      </c>
      <c r="B568" s="43" t="s">
        <v>653</v>
      </c>
    </row>
    <row r="569" spans="1:2" x14ac:dyDescent="0.2">
      <c r="A569" s="43" t="s">
        <v>76</v>
      </c>
      <c r="B569" s="43" t="s">
        <v>654</v>
      </c>
    </row>
    <row r="570" spans="1:2" x14ac:dyDescent="0.2">
      <c r="A570" s="43" t="s">
        <v>76</v>
      </c>
      <c r="B570" s="43" t="s">
        <v>655</v>
      </c>
    </row>
    <row r="571" spans="1:2" x14ac:dyDescent="0.2">
      <c r="A571" s="43" t="s">
        <v>76</v>
      </c>
      <c r="B571" s="43" t="s">
        <v>656</v>
      </c>
    </row>
    <row r="572" spans="1:2" x14ac:dyDescent="0.2">
      <c r="A572" s="43" t="s">
        <v>76</v>
      </c>
      <c r="B572" s="43" t="s">
        <v>657</v>
      </c>
    </row>
    <row r="573" spans="1:2" x14ac:dyDescent="0.2">
      <c r="A573" s="43" t="s">
        <v>76</v>
      </c>
      <c r="B573" s="43" t="s">
        <v>658</v>
      </c>
    </row>
    <row r="574" spans="1:2" x14ac:dyDescent="0.2">
      <c r="A574" s="43" t="s">
        <v>76</v>
      </c>
      <c r="B574" s="43" t="s">
        <v>659</v>
      </c>
    </row>
    <row r="575" spans="1:2" x14ac:dyDescent="0.2">
      <c r="A575" s="43" t="s">
        <v>76</v>
      </c>
      <c r="B575" s="43" t="s">
        <v>660</v>
      </c>
    </row>
    <row r="576" spans="1:2" x14ac:dyDescent="0.2">
      <c r="A576" s="43" t="s">
        <v>76</v>
      </c>
      <c r="B576" s="43" t="s">
        <v>661</v>
      </c>
    </row>
    <row r="577" spans="1:2" x14ac:dyDescent="0.2">
      <c r="A577" s="43" t="s">
        <v>76</v>
      </c>
      <c r="B577" s="43" t="s">
        <v>662</v>
      </c>
    </row>
    <row r="578" spans="1:2" x14ac:dyDescent="0.2">
      <c r="A578" s="43" t="s">
        <v>76</v>
      </c>
      <c r="B578" s="43" t="s">
        <v>663</v>
      </c>
    </row>
    <row r="579" spans="1:2" x14ac:dyDescent="0.2">
      <c r="A579" s="43" t="s">
        <v>76</v>
      </c>
      <c r="B579" s="43" t="s">
        <v>664</v>
      </c>
    </row>
    <row r="580" spans="1:2" x14ac:dyDescent="0.2">
      <c r="A580" s="43" t="s">
        <v>76</v>
      </c>
      <c r="B580" s="43" t="s">
        <v>665</v>
      </c>
    </row>
    <row r="581" spans="1:2" x14ac:dyDescent="0.2">
      <c r="A581" s="43" t="s">
        <v>76</v>
      </c>
      <c r="B581" s="43" t="s">
        <v>665</v>
      </c>
    </row>
    <row r="582" spans="1:2" x14ac:dyDescent="0.2">
      <c r="A582" s="43" t="s">
        <v>76</v>
      </c>
      <c r="B582" s="43" t="s">
        <v>666</v>
      </c>
    </row>
    <row r="583" spans="1:2" x14ac:dyDescent="0.2">
      <c r="A583" s="43" t="s">
        <v>76</v>
      </c>
      <c r="B583" s="43" t="s">
        <v>667</v>
      </c>
    </row>
    <row r="584" spans="1:2" x14ac:dyDescent="0.2">
      <c r="A584" s="43" t="s">
        <v>76</v>
      </c>
      <c r="B584" s="43" t="s">
        <v>668</v>
      </c>
    </row>
    <row r="585" spans="1:2" x14ac:dyDescent="0.2">
      <c r="A585" s="43" t="s">
        <v>76</v>
      </c>
      <c r="B585" s="43" t="s">
        <v>669</v>
      </c>
    </row>
    <row r="586" spans="1:2" x14ac:dyDescent="0.2">
      <c r="A586" s="43" t="s">
        <v>76</v>
      </c>
      <c r="B586" s="43" t="s">
        <v>670</v>
      </c>
    </row>
    <row r="587" spans="1:2" x14ac:dyDescent="0.2">
      <c r="A587" s="43" t="s">
        <v>76</v>
      </c>
      <c r="B587" s="43" t="s">
        <v>671</v>
      </c>
    </row>
    <row r="588" spans="1:2" x14ac:dyDescent="0.2">
      <c r="A588" s="43" t="s">
        <v>76</v>
      </c>
      <c r="B588" s="43" t="s">
        <v>672</v>
      </c>
    </row>
    <row r="589" spans="1:2" x14ac:dyDescent="0.2">
      <c r="A589" s="43" t="s">
        <v>76</v>
      </c>
      <c r="B589" s="43" t="s">
        <v>672</v>
      </c>
    </row>
    <row r="590" spans="1:2" x14ac:dyDescent="0.2">
      <c r="A590" s="43" t="s">
        <v>76</v>
      </c>
      <c r="B590" s="43" t="s">
        <v>673</v>
      </c>
    </row>
    <row r="591" spans="1:2" x14ac:dyDescent="0.2">
      <c r="A591" s="43" t="s">
        <v>76</v>
      </c>
      <c r="B591" s="43" t="s">
        <v>674</v>
      </c>
    </row>
    <row r="592" spans="1:2" x14ac:dyDescent="0.2">
      <c r="A592" s="43" t="s">
        <v>76</v>
      </c>
      <c r="B592" s="43" t="s">
        <v>675</v>
      </c>
    </row>
    <row r="593" spans="1:2" x14ac:dyDescent="0.2">
      <c r="A593" s="43" t="s">
        <v>76</v>
      </c>
      <c r="B593" s="43" t="s">
        <v>676</v>
      </c>
    </row>
    <row r="594" spans="1:2" x14ac:dyDescent="0.2">
      <c r="A594" s="43" t="s">
        <v>76</v>
      </c>
      <c r="B594" s="43" t="s">
        <v>677</v>
      </c>
    </row>
    <row r="595" spans="1:2" x14ac:dyDescent="0.2">
      <c r="A595" s="43" t="s">
        <v>76</v>
      </c>
      <c r="B595" s="43" t="s">
        <v>678</v>
      </c>
    </row>
    <row r="596" spans="1:2" x14ac:dyDescent="0.2">
      <c r="A596" s="43" t="s">
        <v>76</v>
      </c>
      <c r="B596" s="43" t="s">
        <v>679</v>
      </c>
    </row>
    <row r="597" spans="1:2" x14ac:dyDescent="0.2">
      <c r="A597" s="43" t="s">
        <v>80</v>
      </c>
      <c r="B597" s="43" t="s">
        <v>680</v>
      </c>
    </row>
    <row r="598" spans="1:2" x14ac:dyDescent="0.2">
      <c r="A598" s="43" t="s">
        <v>80</v>
      </c>
      <c r="B598" s="43" t="s">
        <v>681</v>
      </c>
    </row>
    <row r="599" spans="1:2" x14ac:dyDescent="0.2">
      <c r="A599" s="43" t="s">
        <v>80</v>
      </c>
      <c r="B599" s="43" t="s">
        <v>682</v>
      </c>
    </row>
    <row r="600" spans="1:2" x14ac:dyDescent="0.2">
      <c r="A600" s="43" t="s">
        <v>80</v>
      </c>
      <c r="B600" s="43" t="s">
        <v>683</v>
      </c>
    </row>
    <row r="601" spans="1:2" x14ac:dyDescent="0.2">
      <c r="A601" s="43" t="s">
        <v>80</v>
      </c>
      <c r="B601" s="43" t="s">
        <v>684</v>
      </c>
    </row>
    <row r="602" spans="1:2" x14ac:dyDescent="0.2">
      <c r="A602" s="43" t="s">
        <v>80</v>
      </c>
      <c r="B602" s="43" t="s">
        <v>685</v>
      </c>
    </row>
    <row r="603" spans="1:2" x14ac:dyDescent="0.2">
      <c r="A603" s="43" t="s">
        <v>80</v>
      </c>
      <c r="B603" s="43" t="s">
        <v>686</v>
      </c>
    </row>
    <row r="604" spans="1:2" x14ac:dyDescent="0.2">
      <c r="A604" s="43" t="s">
        <v>80</v>
      </c>
      <c r="B604" s="43" t="s">
        <v>687</v>
      </c>
    </row>
    <row r="605" spans="1:2" x14ac:dyDescent="0.2">
      <c r="A605" s="43" t="s">
        <v>80</v>
      </c>
      <c r="B605" s="43" t="s">
        <v>688</v>
      </c>
    </row>
    <row r="606" spans="1:2" x14ac:dyDescent="0.2">
      <c r="A606" s="43" t="s">
        <v>80</v>
      </c>
      <c r="B606" s="43" t="s">
        <v>689</v>
      </c>
    </row>
    <row r="607" spans="1:2" x14ac:dyDescent="0.2">
      <c r="A607" s="43" t="s">
        <v>80</v>
      </c>
      <c r="B607" s="43" t="s">
        <v>690</v>
      </c>
    </row>
    <row r="608" spans="1:2" x14ac:dyDescent="0.2">
      <c r="A608" s="43" t="s">
        <v>80</v>
      </c>
      <c r="B608" s="43" t="s">
        <v>691</v>
      </c>
    </row>
    <row r="609" spans="1:2" x14ac:dyDescent="0.2">
      <c r="A609" s="43" t="s">
        <v>80</v>
      </c>
      <c r="B609" s="43" t="s">
        <v>692</v>
      </c>
    </row>
    <row r="610" spans="1:2" x14ac:dyDescent="0.2">
      <c r="A610" s="43" t="s">
        <v>80</v>
      </c>
      <c r="B610" s="43" t="s">
        <v>693</v>
      </c>
    </row>
    <row r="611" spans="1:2" x14ac:dyDescent="0.2">
      <c r="A611" s="43" t="s">
        <v>80</v>
      </c>
      <c r="B611" s="43" t="s">
        <v>694</v>
      </c>
    </row>
    <row r="612" spans="1:2" x14ac:dyDescent="0.2">
      <c r="A612" s="43" t="s">
        <v>80</v>
      </c>
      <c r="B612" s="43" t="s">
        <v>695</v>
      </c>
    </row>
    <row r="613" spans="1:2" x14ac:dyDescent="0.2">
      <c r="A613" s="43" t="s">
        <v>80</v>
      </c>
      <c r="B613" s="43" t="s">
        <v>696</v>
      </c>
    </row>
    <row r="614" spans="1:2" x14ac:dyDescent="0.2">
      <c r="A614" s="43" t="s">
        <v>80</v>
      </c>
      <c r="B614" s="43" t="s">
        <v>697</v>
      </c>
    </row>
    <row r="615" spans="1:2" x14ac:dyDescent="0.2">
      <c r="A615" s="43" t="s">
        <v>80</v>
      </c>
      <c r="B615" s="43" t="s">
        <v>698</v>
      </c>
    </row>
    <row r="616" spans="1:2" x14ac:dyDescent="0.2">
      <c r="A616" s="43" t="s">
        <v>80</v>
      </c>
      <c r="B616" s="43" t="s">
        <v>699</v>
      </c>
    </row>
    <row r="617" spans="1:2" x14ac:dyDescent="0.2">
      <c r="A617" s="43" t="s">
        <v>80</v>
      </c>
      <c r="B617" s="43" t="s">
        <v>700</v>
      </c>
    </row>
    <row r="618" spans="1:2" x14ac:dyDescent="0.2">
      <c r="A618" s="43" t="s">
        <v>80</v>
      </c>
      <c r="B618" s="43" t="s">
        <v>701</v>
      </c>
    </row>
    <row r="619" spans="1:2" x14ac:dyDescent="0.2">
      <c r="A619" s="43" t="s">
        <v>80</v>
      </c>
      <c r="B619" s="43" t="s">
        <v>702</v>
      </c>
    </row>
    <row r="620" spans="1:2" x14ac:dyDescent="0.2">
      <c r="A620" s="43" t="s">
        <v>80</v>
      </c>
      <c r="B620" s="43" t="s">
        <v>703</v>
      </c>
    </row>
    <row r="621" spans="1:2" x14ac:dyDescent="0.2">
      <c r="A621" s="43" t="s">
        <v>80</v>
      </c>
      <c r="B621" s="43" t="s">
        <v>704</v>
      </c>
    </row>
    <row r="622" spans="1:2" x14ac:dyDescent="0.2">
      <c r="A622" s="43" t="s">
        <v>80</v>
      </c>
      <c r="B622" s="43" t="s">
        <v>705</v>
      </c>
    </row>
    <row r="623" spans="1:2" x14ac:dyDescent="0.2">
      <c r="A623" s="43" t="s">
        <v>80</v>
      </c>
      <c r="B623" s="43" t="s">
        <v>706</v>
      </c>
    </row>
    <row r="624" spans="1:2" x14ac:dyDescent="0.2">
      <c r="A624" s="43" t="s">
        <v>80</v>
      </c>
      <c r="B624" s="43" t="s">
        <v>707</v>
      </c>
    </row>
    <row r="625" spans="1:2" x14ac:dyDescent="0.2">
      <c r="A625" s="43" t="s">
        <v>80</v>
      </c>
      <c r="B625" s="43" t="s">
        <v>708</v>
      </c>
    </row>
    <row r="626" spans="1:2" x14ac:dyDescent="0.2">
      <c r="A626" s="43" t="s">
        <v>80</v>
      </c>
      <c r="B626" s="43" t="s">
        <v>709</v>
      </c>
    </row>
    <row r="627" spans="1:2" x14ac:dyDescent="0.2">
      <c r="A627" s="43" t="s">
        <v>80</v>
      </c>
      <c r="B627" s="43" t="s">
        <v>710</v>
      </c>
    </row>
    <row r="628" spans="1:2" x14ac:dyDescent="0.2">
      <c r="A628" s="43" t="s">
        <v>80</v>
      </c>
      <c r="B628" s="43" t="s">
        <v>711</v>
      </c>
    </row>
    <row r="629" spans="1:2" x14ac:dyDescent="0.2">
      <c r="A629" s="43" t="s">
        <v>80</v>
      </c>
      <c r="B629" s="43" t="s">
        <v>712</v>
      </c>
    </row>
    <row r="630" spans="1:2" x14ac:dyDescent="0.2">
      <c r="A630" s="43" t="s">
        <v>80</v>
      </c>
      <c r="B630" s="43" t="s">
        <v>713</v>
      </c>
    </row>
    <row r="631" spans="1:2" x14ac:dyDescent="0.2">
      <c r="A631" s="43" t="s">
        <v>80</v>
      </c>
      <c r="B631" s="43" t="s">
        <v>714</v>
      </c>
    </row>
    <row r="632" spans="1:2" x14ac:dyDescent="0.2">
      <c r="A632" s="43" t="s">
        <v>80</v>
      </c>
      <c r="B632" s="43" t="s">
        <v>715</v>
      </c>
    </row>
    <row r="633" spans="1:2" x14ac:dyDescent="0.2">
      <c r="A633" s="43" t="s">
        <v>80</v>
      </c>
      <c r="B633" s="43" t="s">
        <v>716</v>
      </c>
    </row>
    <row r="634" spans="1:2" x14ac:dyDescent="0.2">
      <c r="A634" s="43" t="s">
        <v>80</v>
      </c>
      <c r="B634" s="43" t="s">
        <v>717</v>
      </c>
    </row>
    <row r="635" spans="1:2" x14ac:dyDescent="0.2">
      <c r="A635" s="43" t="s">
        <v>80</v>
      </c>
      <c r="B635" s="43" t="s">
        <v>718</v>
      </c>
    </row>
    <row r="636" spans="1:2" x14ac:dyDescent="0.2">
      <c r="A636" s="43" t="s">
        <v>80</v>
      </c>
      <c r="B636" s="43" t="s">
        <v>719</v>
      </c>
    </row>
    <row r="637" spans="1:2" x14ac:dyDescent="0.2">
      <c r="A637" s="43" t="s">
        <v>80</v>
      </c>
      <c r="B637" s="43" t="s">
        <v>720</v>
      </c>
    </row>
    <row r="638" spans="1:2" x14ac:dyDescent="0.2">
      <c r="A638" s="43" t="s">
        <v>80</v>
      </c>
      <c r="B638" s="43" t="s">
        <v>721</v>
      </c>
    </row>
    <row r="639" spans="1:2" x14ac:dyDescent="0.2">
      <c r="A639" s="43" t="s">
        <v>80</v>
      </c>
      <c r="B639" s="43" t="s">
        <v>722</v>
      </c>
    </row>
    <row r="640" spans="1:2" x14ac:dyDescent="0.2">
      <c r="A640" s="43" t="s">
        <v>80</v>
      </c>
      <c r="B640" s="43" t="s">
        <v>723</v>
      </c>
    </row>
    <row r="641" spans="1:2" x14ac:dyDescent="0.2">
      <c r="A641" s="43" t="s">
        <v>80</v>
      </c>
      <c r="B641" s="43" t="s">
        <v>724</v>
      </c>
    </row>
    <row r="642" spans="1:2" x14ac:dyDescent="0.2">
      <c r="A642" s="43" t="s">
        <v>80</v>
      </c>
      <c r="B642" s="43" t="s">
        <v>725</v>
      </c>
    </row>
    <row r="643" spans="1:2" x14ac:dyDescent="0.2">
      <c r="A643" s="43" t="s">
        <v>80</v>
      </c>
      <c r="B643" s="43" t="s">
        <v>522</v>
      </c>
    </row>
    <row r="644" spans="1:2" x14ac:dyDescent="0.2">
      <c r="A644" s="43" t="s">
        <v>80</v>
      </c>
      <c r="B644" s="43" t="s">
        <v>726</v>
      </c>
    </row>
    <row r="645" spans="1:2" x14ac:dyDescent="0.2">
      <c r="A645" s="43" t="s">
        <v>80</v>
      </c>
      <c r="B645" s="43" t="s">
        <v>727</v>
      </c>
    </row>
    <row r="646" spans="1:2" x14ac:dyDescent="0.2">
      <c r="A646" s="43" t="s">
        <v>80</v>
      </c>
      <c r="B646" s="43" t="s">
        <v>728</v>
      </c>
    </row>
    <row r="647" spans="1:2" x14ac:dyDescent="0.2">
      <c r="A647" s="43" t="s">
        <v>80</v>
      </c>
      <c r="B647" s="43" t="s">
        <v>729</v>
      </c>
    </row>
    <row r="648" spans="1:2" x14ac:dyDescent="0.2">
      <c r="A648" s="43" t="s">
        <v>80</v>
      </c>
      <c r="B648" s="43" t="s">
        <v>730</v>
      </c>
    </row>
    <row r="649" spans="1:2" x14ac:dyDescent="0.2">
      <c r="A649" s="43" t="s">
        <v>80</v>
      </c>
      <c r="B649" s="43" t="s">
        <v>373</v>
      </c>
    </row>
    <row r="650" spans="1:2" x14ac:dyDescent="0.2">
      <c r="A650" s="43" t="s">
        <v>80</v>
      </c>
      <c r="B650" s="43" t="s">
        <v>731</v>
      </c>
    </row>
    <row r="651" spans="1:2" x14ac:dyDescent="0.2">
      <c r="A651" s="43" t="s">
        <v>84</v>
      </c>
      <c r="B651" s="43" t="s">
        <v>732</v>
      </c>
    </row>
    <row r="652" spans="1:2" x14ac:dyDescent="0.2">
      <c r="A652" s="43" t="s">
        <v>84</v>
      </c>
      <c r="B652" s="43" t="s">
        <v>733</v>
      </c>
    </row>
    <row r="653" spans="1:2" x14ac:dyDescent="0.2">
      <c r="A653" s="43" t="s">
        <v>84</v>
      </c>
      <c r="B653" s="43" t="s">
        <v>734</v>
      </c>
    </row>
    <row r="654" spans="1:2" x14ac:dyDescent="0.2">
      <c r="A654" s="43" t="s">
        <v>84</v>
      </c>
      <c r="B654" s="43" t="s">
        <v>735</v>
      </c>
    </row>
    <row r="655" spans="1:2" x14ac:dyDescent="0.2">
      <c r="A655" s="43" t="s">
        <v>84</v>
      </c>
      <c r="B655" s="43" t="s">
        <v>736</v>
      </c>
    </row>
    <row r="656" spans="1:2" x14ac:dyDescent="0.2">
      <c r="A656" s="43" t="s">
        <v>84</v>
      </c>
      <c r="B656" s="43" t="s">
        <v>737</v>
      </c>
    </row>
    <row r="657" spans="1:2" x14ac:dyDescent="0.2">
      <c r="A657" s="43" t="s">
        <v>84</v>
      </c>
      <c r="B657" s="43" t="s">
        <v>738</v>
      </c>
    </row>
    <row r="658" spans="1:2" x14ac:dyDescent="0.2">
      <c r="A658" s="43" t="s">
        <v>84</v>
      </c>
      <c r="B658" s="43" t="s">
        <v>739</v>
      </c>
    </row>
    <row r="659" spans="1:2" x14ac:dyDescent="0.2">
      <c r="A659" s="43" t="s">
        <v>84</v>
      </c>
      <c r="B659" s="43" t="s">
        <v>740</v>
      </c>
    </row>
    <row r="660" spans="1:2" x14ac:dyDescent="0.2">
      <c r="A660" s="43" t="s">
        <v>84</v>
      </c>
      <c r="B660" s="43" t="s">
        <v>741</v>
      </c>
    </row>
    <row r="661" spans="1:2" x14ac:dyDescent="0.2">
      <c r="A661" s="43" t="s">
        <v>84</v>
      </c>
      <c r="B661" s="43" t="s">
        <v>742</v>
      </c>
    </row>
    <row r="662" spans="1:2" x14ac:dyDescent="0.2">
      <c r="A662" s="43" t="s">
        <v>84</v>
      </c>
      <c r="B662" s="43" t="s">
        <v>743</v>
      </c>
    </row>
    <row r="663" spans="1:2" x14ac:dyDescent="0.2">
      <c r="A663" s="43" t="s">
        <v>84</v>
      </c>
      <c r="B663" s="43" t="s">
        <v>744</v>
      </c>
    </row>
    <row r="664" spans="1:2" x14ac:dyDescent="0.2">
      <c r="A664" s="43" t="s">
        <v>84</v>
      </c>
      <c r="B664" s="43" t="s">
        <v>745</v>
      </c>
    </row>
    <row r="665" spans="1:2" x14ac:dyDescent="0.2">
      <c r="A665" s="43" t="s">
        <v>84</v>
      </c>
      <c r="B665" s="43" t="s">
        <v>746</v>
      </c>
    </row>
    <row r="666" spans="1:2" x14ac:dyDescent="0.2">
      <c r="A666" s="43" t="s">
        <v>84</v>
      </c>
      <c r="B666" s="43" t="s">
        <v>747</v>
      </c>
    </row>
    <row r="667" spans="1:2" x14ac:dyDescent="0.2">
      <c r="A667" s="43" t="s">
        <v>84</v>
      </c>
      <c r="B667" s="43" t="s">
        <v>748</v>
      </c>
    </row>
    <row r="668" spans="1:2" x14ac:dyDescent="0.2">
      <c r="A668" s="43" t="s">
        <v>84</v>
      </c>
      <c r="B668" s="43" t="s">
        <v>749</v>
      </c>
    </row>
    <row r="669" spans="1:2" x14ac:dyDescent="0.2">
      <c r="A669" s="43" t="s">
        <v>84</v>
      </c>
      <c r="B669" s="43" t="s">
        <v>750</v>
      </c>
    </row>
    <row r="670" spans="1:2" x14ac:dyDescent="0.2">
      <c r="A670" s="43" t="s">
        <v>84</v>
      </c>
      <c r="B670" s="43" t="s">
        <v>751</v>
      </c>
    </row>
    <row r="671" spans="1:2" x14ac:dyDescent="0.2">
      <c r="A671" s="43" t="s">
        <v>84</v>
      </c>
      <c r="B671" s="43" t="s">
        <v>752</v>
      </c>
    </row>
    <row r="672" spans="1:2" x14ac:dyDescent="0.2">
      <c r="A672" s="43" t="s">
        <v>84</v>
      </c>
      <c r="B672" s="43" t="s">
        <v>753</v>
      </c>
    </row>
    <row r="673" spans="1:2" x14ac:dyDescent="0.2">
      <c r="A673" s="43" t="s">
        <v>84</v>
      </c>
      <c r="B673" s="43" t="s">
        <v>754</v>
      </c>
    </row>
    <row r="674" spans="1:2" x14ac:dyDescent="0.2">
      <c r="A674" s="43" t="s">
        <v>84</v>
      </c>
      <c r="B674" s="43" t="s">
        <v>755</v>
      </c>
    </row>
    <row r="675" spans="1:2" x14ac:dyDescent="0.2">
      <c r="A675" s="43" t="s">
        <v>84</v>
      </c>
      <c r="B675" s="43" t="s">
        <v>756</v>
      </c>
    </row>
    <row r="676" spans="1:2" x14ac:dyDescent="0.2">
      <c r="A676" s="43" t="s">
        <v>84</v>
      </c>
      <c r="B676" s="43" t="s">
        <v>757</v>
      </c>
    </row>
    <row r="677" spans="1:2" x14ac:dyDescent="0.2">
      <c r="A677" s="43" t="s">
        <v>84</v>
      </c>
      <c r="B677" s="43" t="s">
        <v>758</v>
      </c>
    </row>
    <row r="678" spans="1:2" x14ac:dyDescent="0.2">
      <c r="A678" s="43" t="s">
        <v>84</v>
      </c>
      <c r="B678" s="43" t="s">
        <v>759</v>
      </c>
    </row>
    <row r="679" spans="1:2" x14ac:dyDescent="0.2">
      <c r="A679" s="43" t="s">
        <v>84</v>
      </c>
      <c r="B679" s="43" t="s">
        <v>760</v>
      </c>
    </row>
    <row r="680" spans="1:2" x14ac:dyDescent="0.2">
      <c r="A680" s="43" t="s">
        <v>84</v>
      </c>
      <c r="B680" s="43" t="s">
        <v>761</v>
      </c>
    </row>
    <row r="681" spans="1:2" x14ac:dyDescent="0.2">
      <c r="A681" s="43" t="s">
        <v>84</v>
      </c>
      <c r="B681" s="43" t="s">
        <v>762</v>
      </c>
    </row>
    <row r="682" spans="1:2" x14ac:dyDescent="0.2">
      <c r="A682" s="43" t="s">
        <v>84</v>
      </c>
      <c r="B682" s="43" t="s">
        <v>763</v>
      </c>
    </row>
    <row r="683" spans="1:2" x14ac:dyDescent="0.2">
      <c r="A683" s="43" t="s">
        <v>84</v>
      </c>
      <c r="B683" s="43" t="s">
        <v>764</v>
      </c>
    </row>
    <row r="684" spans="1:2" x14ac:dyDescent="0.2">
      <c r="A684" s="43" t="s">
        <v>84</v>
      </c>
      <c r="B684" s="43" t="s">
        <v>765</v>
      </c>
    </row>
    <row r="685" spans="1:2" x14ac:dyDescent="0.2">
      <c r="A685" s="43" t="s">
        <v>84</v>
      </c>
      <c r="B685" s="43" t="s">
        <v>766</v>
      </c>
    </row>
    <row r="686" spans="1:2" x14ac:dyDescent="0.2">
      <c r="A686" s="43" t="s">
        <v>84</v>
      </c>
      <c r="B686" s="43" t="s">
        <v>767</v>
      </c>
    </row>
    <row r="687" spans="1:2" x14ac:dyDescent="0.2">
      <c r="A687" s="43" t="s">
        <v>84</v>
      </c>
      <c r="B687" s="43" t="s">
        <v>768</v>
      </c>
    </row>
    <row r="688" spans="1:2" x14ac:dyDescent="0.2">
      <c r="A688" s="43" t="s">
        <v>84</v>
      </c>
      <c r="B688" s="43" t="s">
        <v>769</v>
      </c>
    </row>
    <row r="689" spans="1:2" x14ac:dyDescent="0.2">
      <c r="A689" s="43" t="s">
        <v>84</v>
      </c>
      <c r="B689" s="43" t="s">
        <v>770</v>
      </c>
    </row>
    <row r="690" spans="1:2" x14ac:dyDescent="0.2">
      <c r="A690" s="43" t="s">
        <v>84</v>
      </c>
      <c r="B690" s="43" t="s">
        <v>771</v>
      </c>
    </row>
    <row r="691" spans="1:2" x14ac:dyDescent="0.2">
      <c r="A691" s="43" t="s">
        <v>84</v>
      </c>
      <c r="B691" s="43" t="s">
        <v>772</v>
      </c>
    </row>
    <row r="692" spans="1:2" x14ac:dyDescent="0.2">
      <c r="A692" s="43" t="s">
        <v>84</v>
      </c>
      <c r="B692" s="43" t="s">
        <v>773</v>
      </c>
    </row>
    <row r="693" spans="1:2" x14ac:dyDescent="0.2">
      <c r="A693" s="43" t="s">
        <v>84</v>
      </c>
      <c r="B693" s="43" t="s">
        <v>774</v>
      </c>
    </row>
    <row r="694" spans="1:2" x14ac:dyDescent="0.2">
      <c r="A694" s="43" t="s">
        <v>84</v>
      </c>
      <c r="B694" s="43" t="s">
        <v>775</v>
      </c>
    </row>
    <row r="695" spans="1:2" x14ac:dyDescent="0.2">
      <c r="A695" s="43" t="s">
        <v>84</v>
      </c>
      <c r="B695" s="43" t="s">
        <v>776</v>
      </c>
    </row>
    <row r="696" spans="1:2" x14ac:dyDescent="0.2">
      <c r="A696" s="43" t="s">
        <v>84</v>
      </c>
      <c r="B696" s="43" t="s">
        <v>777</v>
      </c>
    </row>
    <row r="697" spans="1:2" x14ac:dyDescent="0.2">
      <c r="A697" s="43" t="s">
        <v>84</v>
      </c>
      <c r="B697" s="43" t="s">
        <v>778</v>
      </c>
    </row>
    <row r="698" spans="1:2" x14ac:dyDescent="0.2">
      <c r="A698" s="43" t="s">
        <v>84</v>
      </c>
      <c r="B698" s="43" t="s">
        <v>779</v>
      </c>
    </row>
    <row r="699" spans="1:2" x14ac:dyDescent="0.2">
      <c r="A699" s="43" t="s">
        <v>84</v>
      </c>
      <c r="B699" s="43" t="s">
        <v>780</v>
      </c>
    </row>
    <row r="700" spans="1:2" x14ac:dyDescent="0.2">
      <c r="A700" s="43" t="s">
        <v>84</v>
      </c>
      <c r="B700" s="43" t="s">
        <v>781</v>
      </c>
    </row>
    <row r="701" spans="1:2" x14ac:dyDescent="0.2">
      <c r="A701" s="43" t="s">
        <v>84</v>
      </c>
      <c r="B701" s="43" t="s">
        <v>782</v>
      </c>
    </row>
    <row r="702" spans="1:2" x14ac:dyDescent="0.2">
      <c r="A702" s="43" t="s">
        <v>84</v>
      </c>
      <c r="B702" s="43" t="s">
        <v>783</v>
      </c>
    </row>
    <row r="703" spans="1:2" x14ac:dyDescent="0.2">
      <c r="A703" s="43" t="s">
        <v>84</v>
      </c>
      <c r="B703" s="43" t="s">
        <v>784</v>
      </c>
    </row>
    <row r="704" spans="1:2" x14ac:dyDescent="0.2">
      <c r="A704" s="43" t="s">
        <v>84</v>
      </c>
      <c r="B704" s="43" t="s">
        <v>785</v>
      </c>
    </row>
    <row r="705" spans="1:2" x14ac:dyDescent="0.2">
      <c r="A705" s="43" t="s">
        <v>84</v>
      </c>
      <c r="B705" s="43" t="s">
        <v>786</v>
      </c>
    </row>
    <row r="706" spans="1:2" x14ac:dyDescent="0.2">
      <c r="A706" s="43" t="s">
        <v>84</v>
      </c>
      <c r="B706" s="43" t="s">
        <v>787</v>
      </c>
    </row>
    <row r="707" spans="1:2" x14ac:dyDescent="0.2">
      <c r="A707" s="43" t="s">
        <v>84</v>
      </c>
      <c r="B707" s="43" t="s">
        <v>788</v>
      </c>
    </row>
    <row r="708" spans="1:2" x14ac:dyDescent="0.2">
      <c r="A708" s="43" t="s">
        <v>84</v>
      </c>
      <c r="B708" s="43" t="s">
        <v>789</v>
      </c>
    </row>
    <row r="709" spans="1:2" x14ac:dyDescent="0.2">
      <c r="A709" s="43" t="s">
        <v>84</v>
      </c>
      <c r="B709" s="43" t="s">
        <v>790</v>
      </c>
    </row>
    <row r="710" spans="1:2" x14ac:dyDescent="0.2">
      <c r="A710" s="43" t="s">
        <v>84</v>
      </c>
      <c r="B710" s="43" t="s">
        <v>791</v>
      </c>
    </row>
    <row r="711" spans="1:2" x14ac:dyDescent="0.2">
      <c r="A711" s="43" t="s">
        <v>84</v>
      </c>
      <c r="B711" s="43" t="s">
        <v>792</v>
      </c>
    </row>
    <row r="712" spans="1:2" x14ac:dyDescent="0.2">
      <c r="A712" s="43" t="s">
        <v>84</v>
      </c>
      <c r="B712" s="43" t="s">
        <v>793</v>
      </c>
    </row>
    <row r="713" spans="1:2" x14ac:dyDescent="0.2">
      <c r="A713" s="43" t="s">
        <v>84</v>
      </c>
      <c r="B713" s="43" t="s">
        <v>794</v>
      </c>
    </row>
    <row r="714" spans="1:2" x14ac:dyDescent="0.2">
      <c r="A714" s="43" t="s">
        <v>84</v>
      </c>
      <c r="B714" s="43" t="s">
        <v>795</v>
      </c>
    </row>
    <row r="715" spans="1:2" x14ac:dyDescent="0.2">
      <c r="A715" s="43" t="s">
        <v>84</v>
      </c>
      <c r="B715" s="43" t="s">
        <v>796</v>
      </c>
    </row>
    <row r="716" spans="1:2" x14ac:dyDescent="0.2">
      <c r="A716" s="43" t="s">
        <v>84</v>
      </c>
      <c r="B716" s="43" t="s">
        <v>797</v>
      </c>
    </row>
    <row r="717" spans="1:2" x14ac:dyDescent="0.2">
      <c r="A717" s="43" t="s">
        <v>84</v>
      </c>
      <c r="B717" s="43" t="s">
        <v>798</v>
      </c>
    </row>
    <row r="718" spans="1:2" x14ac:dyDescent="0.2">
      <c r="A718" s="43" t="s">
        <v>84</v>
      </c>
      <c r="B718" s="43" t="s">
        <v>799</v>
      </c>
    </row>
    <row r="719" spans="1:2" x14ac:dyDescent="0.2">
      <c r="A719" s="43" t="s">
        <v>84</v>
      </c>
      <c r="B719" s="43" t="s">
        <v>800</v>
      </c>
    </row>
    <row r="720" spans="1:2" x14ac:dyDescent="0.2">
      <c r="A720" s="43" t="s">
        <v>84</v>
      </c>
      <c r="B720" s="43" t="s">
        <v>801</v>
      </c>
    </row>
    <row r="721" spans="1:2" x14ac:dyDescent="0.2">
      <c r="A721" s="43" t="s">
        <v>84</v>
      </c>
      <c r="B721" s="43" t="s">
        <v>802</v>
      </c>
    </row>
    <row r="722" spans="1:2" x14ac:dyDescent="0.2">
      <c r="A722" s="43" t="s">
        <v>84</v>
      </c>
      <c r="B722" s="43" t="s">
        <v>803</v>
      </c>
    </row>
    <row r="723" spans="1:2" x14ac:dyDescent="0.2">
      <c r="A723" s="43" t="s">
        <v>84</v>
      </c>
      <c r="B723" s="43" t="s">
        <v>804</v>
      </c>
    </row>
    <row r="724" spans="1:2" x14ac:dyDescent="0.2">
      <c r="A724" s="43" t="s">
        <v>84</v>
      </c>
      <c r="B724" s="43" t="s">
        <v>805</v>
      </c>
    </row>
    <row r="725" spans="1:2" x14ac:dyDescent="0.2">
      <c r="A725" s="43" t="s">
        <v>84</v>
      </c>
      <c r="B725" s="43" t="s">
        <v>806</v>
      </c>
    </row>
    <row r="726" spans="1:2" x14ac:dyDescent="0.2">
      <c r="A726" s="43" t="s">
        <v>84</v>
      </c>
      <c r="B726" s="43" t="s">
        <v>807</v>
      </c>
    </row>
    <row r="727" spans="1:2" x14ac:dyDescent="0.2">
      <c r="A727" s="43" t="s">
        <v>84</v>
      </c>
      <c r="B727" s="43" t="s">
        <v>808</v>
      </c>
    </row>
    <row r="728" spans="1:2" x14ac:dyDescent="0.2">
      <c r="A728" s="43" t="s">
        <v>84</v>
      </c>
      <c r="B728" s="43" t="s">
        <v>809</v>
      </c>
    </row>
    <row r="729" spans="1:2" x14ac:dyDescent="0.2">
      <c r="A729" s="43" t="s">
        <v>84</v>
      </c>
      <c r="B729" s="43" t="s">
        <v>810</v>
      </c>
    </row>
    <row r="730" spans="1:2" x14ac:dyDescent="0.2">
      <c r="A730" s="43" t="s">
        <v>84</v>
      </c>
      <c r="B730" s="43" t="s">
        <v>811</v>
      </c>
    </row>
    <row r="731" spans="1:2" x14ac:dyDescent="0.2">
      <c r="A731" s="43" t="s">
        <v>84</v>
      </c>
      <c r="B731" s="43" t="s">
        <v>812</v>
      </c>
    </row>
    <row r="732" spans="1:2" x14ac:dyDescent="0.2">
      <c r="A732" s="43" t="s">
        <v>84</v>
      </c>
      <c r="B732" s="43" t="s">
        <v>813</v>
      </c>
    </row>
    <row r="733" spans="1:2" x14ac:dyDescent="0.2">
      <c r="A733" s="43" t="s">
        <v>84</v>
      </c>
      <c r="B733" s="43" t="s">
        <v>814</v>
      </c>
    </row>
    <row r="734" spans="1:2" x14ac:dyDescent="0.2">
      <c r="A734" s="43" t="s">
        <v>84</v>
      </c>
      <c r="B734" s="43" t="s">
        <v>815</v>
      </c>
    </row>
    <row r="735" spans="1:2" x14ac:dyDescent="0.2">
      <c r="A735" s="43" t="s">
        <v>84</v>
      </c>
      <c r="B735" s="43" t="s">
        <v>816</v>
      </c>
    </row>
    <row r="736" spans="1:2" x14ac:dyDescent="0.2">
      <c r="A736" s="43" t="s">
        <v>84</v>
      </c>
      <c r="B736" s="43" t="s">
        <v>817</v>
      </c>
    </row>
    <row r="737" spans="1:2" x14ac:dyDescent="0.2">
      <c r="A737" s="43" t="s">
        <v>84</v>
      </c>
      <c r="B737" s="43" t="s">
        <v>818</v>
      </c>
    </row>
    <row r="738" spans="1:2" x14ac:dyDescent="0.2">
      <c r="A738" s="43" t="s">
        <v>84</v>
      </c>
      <c r="B738" s="43" t="s">
        <v>819</v>
      </c>
    </row>
    <row r="739" spans="1:2" x14ac:dyDescent="0.2">
      <c r="A739" s="43" t="s">
        <v>84</v>
      </c>
      <c r="B739" s="43" t="s">
        <v>820</v>
      </c>
    </row>
    <row r="740" spans="1:2" x14ac:dyDescent="0.2">
      <c r="A740" s="43" t="s">
        <v>84</v>
      </c>
      <c r="B740" s="43" t="s">
        <v>821</v>
      </c>
    </row>
    <row r="741" spans="1:2" x14ac:dyDescent="0.2">
      <c r="A741" s="43" t="s">
        <v>84</v>
      </c>
      <c r="B741" s="43" t="s">
        <v>822</v>
      </c>
    </row>
    <row r="742" spans="1:2" x14ac:dyDescent="0.2">
      <c r="A742" s="43" t="s">
        <v>84</v>
      </c>
      <c r="B742" s="43" t="s">
        <v>823</v>
      </c>
    </row>
    <row r="743" spans="1:2" x14ac:dyDescent="0.2">
      <c r="A743" s="43" t="s">
        <v>88</v>
      </c>
      <c r="B743" s="43" t="s">
        <v>824</v>
      </c>
    </row>
    <row r="744" spans="1:2" x14ac:dyDescent="0.2">
      <c r="A744" s="43" t="s">
        <v>88</v>
      </c>
      <c r="B744" s="43" t="s">
        <v>825</v>
      </c>
    </row>
    <row r="745" spans="1:2" x14ac:dyDescent="0.2">
      <c r="A745" s="43" t="s">
        <v>88</v>
      </c>
      <c r="B745" s="43" t="s">
        <v>826</v>
      </c>
    </row>
    <row r="746" spans="1:2" x14ac:dyDescent="0.2">
      <c r="A746" s="43" t="s">
        <v>88</v>
      </c>
      <c r="B746" s="43" t="s">
        <v>827</v>
      </c>
    </row>
    <row r="747" spans="1:2" x14ac:dyDescent="0.2">
      <c r="A747" s="43" t="s">
        <v>88</v>
      </c>
      <c r="B747" s="43" t="s">
        <v>828</v>
      </c>
    </row>
    <row r="748" spans="1:2" x14ac:dyDescent="0.2">
      <c r="A748" s="43" t="s">
        <v>88</v>
      </c>
      <c r="B748" s="43" t="s">
        <v>829</v>
      </c>
    </row>
    <row r="749" spans="1:2" x14ac:dyDescent="0.2">
      <c r="A749" s="43" t="s">
        <v>88</v>
      </c>
      <c r="B749" s="43" t="s">
        <v>830</v>
      </c>
    </row>
    <row r="750" spans="1:2" x14ac:dyDescent="0.2">
      <c r="A750" s="43" t="s">
        <v>88</v>
      </c>
      <c r="B750" s="43" t="s">
        <v>831</v>
      </c>
    </row>
    <row r="751" spans="1:2" x14ac:dyDescent="0.2">
      <c r="A751" s="43" t="s">
        <v>88</v>
      </c>
      <c r="B751" s="43" t="s">
        <v>832</v>
      </c>
    </row>
    <row r="752" spans="1:2" x14ac:dyDescent="0.2">
      <c r="A752" s="43" t="s">
        <v>88</v>
      </c>
      <c r="B752" s="43" t="s">
        <v>833</v>
      </c>
    </row>
    <row r="753" spans="1:2" x14ac:dyDescent="0.2">
      <c r="A753" s="43" t="s">
        <v>88</v>
      </c>
      <c r="B753" s="43" t="s">
        <v>834</v>
      </c>
    </row>
    <row r="754" spans="1:2" x14ac:dyDescent="0.2">
      <c r="A754" s="43" t="s">
        <v>88</v>
      </c>
      <c r="B754" s="43" t="s">
        <v>835</v>
      </c>
    </row>
    <row r="755" spans="1:2" x14ac:dyDescent="0.2">
      <c r="A755" s="43" t="s">
        <v>88</v>
      </c>
      <c r="B755" s="43" t="s">
        <v>836</v>
      </c>
    </row>
    <row r="756" spans="1:2" x14ac:dyDescent="0.2">
      <c r="A756" s="43" t="s">
        <v>88</v>
      </c>
      <c r="B756" s="43" t="s">
        <v>837</v>
      </c>
    </row>
    <row r="757" spans="1:2" x14ac:dyDescent="0.2">
      <c r="A757" s="43" t="s">
        <v>88</v>
      </c>
      <c r="B757" s="43" t="s">
        <v>838</v>
      </c>
    </row>
    <row r="758" spans="1:2" x14ac:dyDescent="0.2">
      <c r="A758" s="43" t="s">
        <v>88</v>
      </c>
      <c r="B758" s="43" t="s">
        <v>839</v>
      </c>
    </row>
    <row r="759" spans="1:2" x14ac:dyDescent="0.2">
      <c r="A759" s="43" t="s">
        <v>88</v>
      </c>
      <c r="B759" s="43" t="s">
        <v>840</v>
      </c>
    </row>
    <row r="760" spans="1:2" x14ac:dyDescent="0.2">
      <c r="A760" s="43" t="s">
        <v>88</v>
      </c>
      <c r="B760" s="43" t="s">
        <v>841</v>
      </c>
    </row>
    <row r="761" spans="1:2" x14ac:dyDescent="0.2">
      <c r="A761" s="43" t="s">
        <v>88</v>
      </c>
      <c r="B761" s="43" t="s">
        <v>842</v>
      </c>
    </row>
    <row r="762" spans="1:2" x14ac:dyDescent="0.2">
      <c r="A762" s="43" t="s">
        <v>88</v>
      </c>
      <c r="B762" s="43" t="s">
        <v>843</v>
      </c>
    </row>
    <row r="763" spans="1:2" x14ac:dyDescent="0.2">
      <c r="A763" s="43" t="s">
        <v>88</v>
      </c>
      <c r="B763" s="43" t="s">
        <v>844</v>
      </c>
    </row>
    <row r="764" spans="1:2" x14ac:dyDescent="0.2">
      <c r="A764" s="43" t="s">
        <v>88</v>
      </c>
      <c r="B764" s="43" t="s">
        <v>845</v>
      </c>
    </row>
    <row r="765" spans="1:2" x14ac:dyDescent="0.2">
      <c r="A765" s="43" t="s">
        <v>88</v>
      </c>
      <c r="B765" s="43" t="s">
        <v>846</v>
      </c>
    </row>
    <row r="766" spans="1:2" x14ac:dyDescent="0.2">
      <c r="A766" s="43" t="s">
        <v>88</v>
      </c>
      <c r="B766" s="43" t="s">
        <v>847</v>
      </c>
    </row>
    <row r="767" spans="1:2" x14ac:dyDescent="0.2">
      <c r="A767" s="43" t="s">
        <v>88</v>
      </c>
      <c r="B767" s="43" t="s">
        <v>848</v>
      </c>
    </row>
    <row r="768" spans="1:2" x14ac:dyDescent="0.2">
      <c r="A768" s="43" t="s">
        <v>88</v>
      </c>
      <c r="B768" s="43" t="s">
        <v>849</v>
      </c>
    </row>
    <row r="769" spans="1:2" x14ac:dyDescent="0.2">
      <c r="A769" s="43" t="s">
        <v>88</v>
      </c>
      <c r="B769" s="43" t="s">
        <v>850</v>
      </c>
    </row>
    <row r="770" spans="1:2" x14ac:dyDescent="0.2">
      <c r="A770" s="43" t="s">
        <v>88</v>
      </c>
      <c r="B770" s="43" t="s">
        <v>851</v>
      </c>
    </row>
    <row r="771" spans="1:2" x14ac:dyDescent="0.2">
      <c r="A771" s="43" t="s">
        <v>88</v>
      </c>
      <c r="B771" s="43" t="s">
        <v>852</v>
      </c>
    </row>
    <row r="772" spans="1:2" x14ac:dyDescent="0.2">
      <c r="A772" s="43" t="s">
        <v>88</v>
      </c>
      <c r="B772" s="43" t="s">
        <v>853</v>
      </c>
    </row>
    <row r="773" spans="1:2" x14ac:dyDescent="0.2">
      <c r="A773" s="43" t="s">
        <v>88</v>
      </c>
      <c r="B773" s="43" t="s">
        <v>854</v>
      </c>
    </row>
    <row r="774" spans="1:2" x14ac:dyDescent="0.2">
      <c r="A774" s="43" t="s">
        <v>88</v>
      </c>
      <c r="B774" s="43" t="s">
        <v>855</v>
      </c>
    </row>
    <row r="775" spans="1:2" x14ac:dyDescent="0.2">
      <c r="A775" s="43" t="s">
        <v>88</v>
      </c>
      <c r="B775" s="43" t="s">
        <v>284</v>
      </c>
    </row>
    <row r="776" spans="1:2" x14ac:dyDescent="0.2">
      <c r="A776" s="43" t="s">
        <v>88</v>
      </c>
      <c r="B776" s="43" t="s">
        <v>856</v>
      </c>
    </row>
    <row r="777" spans="1:2" x14ac:dyDescent="0.2">
      <c r="A777" s="43" t="s">
        <v>88</v>
      </c>
      <c r="B777" s="43" t="s">
        <v>857</v>
      </c>
    </row>
    <row r="778" spans="1:2" x14ac:dyDescent="0.2">
      <c r="A778" s="43" t="s">
        <v>88</v>
      </c>
      <c r="B778" s="43" t="s">
        <v>858</v>
      </c>
    </row>
    <row r="779" spans="1:2" x14ac:dyDescent="0.2">
      <c r="A779" s="43" t="s">
        <v>88</v>
      </c>
      <c r="B779" s="43" t="s">
        <v>859</v>
      </c>
    </row>
    <row r="780" spans="1:2" x14ac:dyDescent="0.2">
      <c r="A780" s="43" t="s">
        <v>88</v>
      </c>
      <c r="B780" s="43" t="s">
        <v>860</v>
      </c>
    </row>
    <row r="781" spans="1:2" x14ac:dyDescent="0.2">
      <c r="A781" s="43" t="s">
        <v>88</v>
      </c>
      <c r="B781" s="43" t="s">
        <v>575</v>
      </c>
    </row>
    <row r="782" spans="1:2" x14ac:dyDescent="0.2">
      <c r="A782" s="43" t="s">
        <v>88</v>
      </c>
      <c r="B782" s="43" t="s">
        <v>861</v>
      </c>
    </row>
    <row r="783" spans="1:2" x14ac:dyDescent="0.2">
      <c r="A783" s="43" t="s">
        <v>88</v>
      </c>
      <c r="B783" s="43" t="s">
        <v>862</v>
      </c>
    </row>
    <row r="784" spans="1:2" x14ac:dyDescent="0.2">
      <c r="A784" s="43" t="s">
        <v>88</v>
      </c>
      <c r="B784" s="43" t="s">
        <v>580</v>
      </c>
    </row>
    <row r="785" spans="1:2" x14ac:dyDescent="0.2">
      <c r="A785" s="43" t="s">
        <v>88</v>
      </c>
      <c r="B785" s="43" t="s">
        <v>863</v>
      </c>
    </row>
    <row r="786" spans="1:2" x14ac:dyDescent="0.2">
      <c r="A786" s="43" t="s">
        <v>88</v>
      </c>
      <c r="B786" s="43" t="s">
        <v>864</v>
      </c>
    </row>
    <row r="787" spans="1:2" x14ac:dyDescent="0.2">
      <c r="A787" s="43" t="s">
        <v>88</v>
      </c>
      <c r="B787" s="43" t="s">
        <v>865</v>
      </c>
    </row>
    <row r="788" spans="1:2" x14ac:dyDescent="0.2">
      <c r="A788" s="43" t="s">
        <v>88</v>
      </c>
      <c r="B788" s="43" t="s">
        <v>866</v>
      </c>
    </row>
    <row r="789" spans="1:2" x14ac:dyDescent="0.2">
      <c r="A789" s="43" t="s">
        <v>88</v>
      </c>
      <c r="B789" s="43" t="s">
        <v>867</v>
      </c>
    </row>
    <row r="790" spans="1:2" x14ac:dyDescent="0.2">
      <c r="A790" s="43" t="s">
        <v>88</v>
      </c>
      <c r="B790" s="43" t="s">
        <v>868</v>
      </c>
    </row>
    <row r="791" spans="1:2" x14ac:dyDescent="0.2">
      <c r="A791" s="43" t="s">
        <v>88</v>
      </c>
      <c r="B791" s="43" t="s">
        <v>869</v>
      </c>
    </row>
    <row r="792" spans="1:2" x14ac:dyDescent="0.2">
      <c r="A792" s="43" t="s">
        <v>91</v>
      </c>
      <c r="B792" s="43" t="s">
        <v>870</v>
      </c>
    </row>
    <row r="793" spans="1:2" x14ac:dyDescent="0.2">
      <c r="A793" s="43" t="s">
        <v>91</v>
      </c>
      <c r="B793" s="43" t="s">
        <v>871</v>
      </c>
    </row>
    <row r="794" spans="1:2" x14ac:dyDescent="0.2">
      <c r="A794" s="43" t="s">
        <v>91</v>
      </c>
      <c r="B794" s="43" t="s">
        <v>872</v>
      </c>
    </row>
    <row r="795" spans="1:2" x14ac:dyDescent="0.2">
      <c r="A795" s="43" t="s">
        <v>91</v>
      </c>
      <c r="B795" s="43" t="s">
        <v>873</v>
      </c>
    </row>
    <row r="796" spans="1:2" x14ac:dyDescent="0.2">
      <c r="A796" s="43" t="s">
        <v>91</v>
      </c>
      <c r="B796" s="43" t="s">
        <v>873</v>
      </c>
    </row>
    <row r="797" spans="1:2" x14ac:dyDescent="0.2">
      <c r="A797" s="43" t="s">
        <v>91</v>
      </c>
      <c r="B797" s="43" t="s">
        <v>874</v>
      </c>
    </row>
    <row r="798" spans="1:2" x14ac:dyDescent="0.2">
      <c r="A798" s="43" t="s">
        <v>91</v>
      </c>
      <c r="B798" s="43" t="s">
        <v>875</v>
      </c>
    </row>
    <row r="799" spans="1:2" x14ac:dyDescent="0.2">
      <c r="A799" s="43" t="s">
        <v>91</v>
      </c>
      <c r="B799" s="43" t="s">
        <v>876</v>
      </c>
    </row>
    <row r="800" spans="1:2" x14ac:dyDescent="0.2">
      <c r="A800" s="43" t="s">
        <v>91</v>
      </c>
      <c r="B800" s="43" t="s">
        <v>877</v>
      </c>
    </row>
    <row r="801" spans="1:2" x14ac:dyDescent="0.2">
      <c r="A801" s="43" t="s">
        <v>91</v>
      </c>
      <c r="B801" s="43" t="s">
        <v>878</v>
      </c>
    </row>
    <row r="802" spans="1:2" x14ac:dyDescent="0.2">
      <c r="A802" s="43" t="s">
        <v>91</v>
      </c>
      <c r="B802" s="43" t="s">
        <v>879</v>
      </c>
    </row>
    <row r="803" spans="1:2" x14ac:dyDescent="0.2">
      <c r="A803" s="43" t="s">
        <v>91</v>
      </c>
      <c r="B803" s="43" t="s">
        <v>880</v>
      </c>
    </row>
    <row r="804" spans="1:2" x14ac:dyDescent="0.2">
      <c r="A804" s="43" t="s">
        <v>91</v>
      </c>
      <c r="B804" s="43" t="s">
        <v>881</v>
      </c>
    </row>
    <row r="805" spans="1:2" x14ac:dyDescent="0.2">
      <c r="A805" s="43" t="s">
        <v>91</v>
      </c>
      <c r="B805" s="43" t="s">
        <v>882</v>
      </c>
    </row>
    <row r="806" spans="1:2" x14ac:dyDescent="0.2">
      <c r="A806" s="43" t="s">
        <v>91</v>
      </c>
      <c r="B806" s="43" t="s">
        <v>883</v>
      </c>
    </row>
    <row r="807" spans="1:2" x14ac:dyDescent="0.2">
      <c r="A807" s="43" t="s">
        <v>91</v>
      </c>
      <c r="B807" s="43" t="s">
        <v>884</v>
      </c>
    </row>
    <row r="808" spans="1:2" x14ac:dyDescent="0.2">
      <c r="A808" s="43" t="s">
        <v>91</v>
      </c>
      <c r="B808" s="43" t="s">
        <v>885</v>
      </c>
    </row>
    <row r="809" spans="1:2" x14ac:dyDescent="0.2">
      <c r="A809" s="43" t="s">
        <v>91</v>
      </c>
      <c r="B809" s="43" t="s">
        <v>886</v>
      </c>
    </row>
    <row r="810" spans="1:2" x14ac:dyDescent="0.2">
      <c r="A810" s="43" t="s">
        <v>91</v>
      </c>
      <c r="B810" s="43" t="s">
        <v>887</v>
      </c>
    </row>
    <row r="811" spans="1:2" x14ac:dyDescent="0.2">
      <c r="A811" s="43" t="s">
        <v>91</v>
      </c>
      <c r="B811" s="43" t="s">
        <v>888</v>
      </c>
    </row>
    <row r="812" spans="1:2" x14ac:dyDescent="0.2">
      <c r="A812" s="43" t="s">
        <v>91</v>
      </c>
      <c r="B812" s="43" t="s">
        <v>889</v>
      </c>
    </row>
    <row r="813" spans="1:2" x14ac:dyDescent="0.2">
      <c r="A813" s="43" t="s">
        <v>91</v>
      </c>
      <c r="B813" s="43" t="s">
        <v>890</v>
      </c>
    </row>
    <row r="814" spans="1:2" x14ac:dyDescent="0.2">
      <c r="A814" s="43" t="s">
        <v>91</v>
      </c>
      <c r="B814" s="43" t="s">
        <v>891</v>
      </c>
    </row>
    <row r="815" spans="1:2" x14ac:dyDescent="0.2">
      <c r="A815" s="43" t="s">
        <v>91</v>
      </c>
      <c r="B815" s="43" t="s">
        <v>892</v>
      </c>
    </row>
    <row r="816" spans="1:2" x14ac:dyDescent="0.2">
      <c r="A816" s="43" t="s">
        <v>91</v>
      </c>
      <c r="B816" s="43" t="s">
        <v>893</v>
      </c>
    </row>
    <row r="817" spans="1:2" x14ac:dyDescent="0.2">
      <c r="A817" s="43" t="s">
        <v>91</v>
      </c>
      <c r="B817" s="43" t="s">
        <v>894</v>
      </c>
    </row>
    <row r="818" spans="1:2" x14ac:dyDescent="0.2">
      <c r="A818" s="43" t="s">
        <v>91</v>
      </c>
      <c r="B818" s="43" t="s">
        <v>895</v>
      </c>
    </row>
    <row r="819" spans="1:2" x14ac:dyDescent="0.2">
      <c r="A819" s="43" t="s">
        <v>91</v>
      </c>
      <c r="B819" s="43" t="s">
        <v>896</v>
      </c>
    </row>
    <row r="820" spans="1:2" x14ac:dyDescent="0.2">
      <c r="A820" s="43" t="s">
        <v>91</v>
      </c>
      <c r="B820" s="43" t="s">
        <v>897</v>
      </c>
    </row>
    <row r="821" spans="1:2" x14ac:dyDescent="0.2">
      <c r="A821" s="43" t="s">
        <v>91</v>
      </c>
      <c r="B821" s="43" t="s">
        <v>898</v>
      </c>
    </row>
    <row r="822" spans="1:2" x14ac:dyDescent="0.2">
      <c r="A822" s="43" t="s">
        <v>91</v>
      </c>
      <c r="B822" s="43" t="s">
        <v>899</v>
      </c>
    </row>
    <row r="823" spans="1:2" x14ac:dyDescent="0.2">
      <c r="A823" s="43" t="s">
        <v>91</v>
      </c>
      <c r="B823" s="43" t="s">
        <v>900</v>
      </c>
    </row>
    <row r="824" spans="1:2" x14ac:dyDescent="0.2">
      <c r="A824" s="43" t="s">
        <v>91</v>
      </c>
      <c r="B824" s="43" t="s">
        <v>901</v>
      </c>
    </row>
    <row r="825" spans="1:2" x14ac:dyDescent="0.2">
      <c r="A825" s="43" t="s">
        <v>91</v>
      </c>
      <c r="B825" s="43" t="s">
        <v>902</v>
      </c>
    </row>
    <row r="826" spans="1:2" x14ac:dyDescent="0.2">
      <c r="A826" s="43" t="s">
        <v>91</v>
      </c>
      <c r="B826" s="43" t="s">
        <v>903</v>
      </c>
    </row>
    <row r="827" spans="1:2" x14ac:dyDescent="0.2">
      <c r="A827" s="43" t="s">
        <v>91</v>
      </c>
      <c r="B827" s="43" t="s">
        <v>904</v>
      </c>
    </row>
    <row r="828" spans="1:2" x14ac:dyDescent="0.2">
      <c r="A828" s="43" t="s">
        <v>91</v>
      </c>
      <c r="B828" s="43" t="s">
        <v>905</v>
      </c>
    </row>
    <row r="829" spans="1:2" x14ac:dyDescent="0.2">
      <c r="A829" s="43" t="s">
        <v>91</v>
      </c>
      <c r="B829" s="43" t="s">
        <v>906</v>
      </c>
    </row>
    <row r="830" spans="1:2" x14ac:dyDescent="0.2">
      <c r="A830" s="43" t="s">
        <v>91</v>
      </c>
      <c r="B830" s="43" t="s">
        <v>723</v>
      </c>
    </row>
    <row r="831" spans="1:2" x14ac:dyDescent="0.2">
      <c r="A831" s="43" t="s">
        <v>91</v>
      </c>
      <c r="B831" s="43" t="s">
        <v>907</v>
      </c>
    </row>
    <row r="832" spans="1:2" x14ac:dyDescent="0.2">
      <c r="A832" s="43" t="s">
        <v>91</v>
      </c>
      <c r="B832" s="43" t="s">
        <v>908</v>
      </c>
    </row>
    <row r="833" spans="1:2" x14ac:dyDescent="0.2">
      <c r="A833" s="43" t="s">
        <v>91</v>
      </c>
      <c r="B833" s="43" t="s">
        <v>909</v>
      </c>
    </row>
    <row r="834" spans="1:2" x14ac:dyDescent="0.2">
      <c r="A834" s="43" t="s">
        <v>91</v>
      </c>
      <c r="B834" s="43" t="s">
        <v>910</v>
      </c>
    </row>
    <row r="835" spans="1:2" x14ac:dyDescent="0.2">
      <c r="A835" s="43" t="s">
        <v>91</v>
      </c>
      <c r="B835" s="43" t="s">
        <v>911</v>
      </c>
    </row>
    <row r="836" spans="1:2" x14ac:dyDescent="0.2">
      <c r="A836" s="43" t="s">
        <v>91</v>
      </c>
      <c r="B836" s="43" t="s">
        <v>912</v>
      </c>
    </row>
    <row r="837" spans="1:2" x14ac:dyDescent="0.2">
      <c r="A837" s="43" t="s">
        <v>91</v>
      </c>
      <c r="B837" s="43" t="s">
        <v>913</v>
      </c>
    </row>
    <row r="838" spans="1:2" x14ac:dyDescent="0.2">
      <c r="A838" s="43" t="s">
        <v>91</v>
      </c>
      <c r="B838" s="43" t="s">
        <v>914</v>
      </c>
    </row>
    <row r="839" spans="1:2" x14ac:dyDescent="0.2">
      <c r="A839" s="43" t="s">
        <v>91</v>
      </c>
      <c r="B839" s="43" t="s">
        <v>915</v>
      </c>
    </row>
    <row r="840" spans="1:2" x14ac:dyDescent="0.2">
      <c r="A840" s="43" t="s">
        <v>91</v>
      </c>
      <c r="B840" s="43" t="s">
        <v>248</v>
      </c>
    </row>
    <row r="841" spans="1:2" x14ac:dyDescent="0.2">
      <c r="A841" s="43" t="s">
        <v>91</v>
      </c>
      <c r="B841" s="43" t="s">
        <v>916</v>
      </c>
    </row>
    <row r="842" spans="1:2" x14ac:dyDescent="0.2">
      <c r="A842" s="43" t="s">
        <v>91</v>
      </c>
      <c r="B842" s="43" t="s">
        <v>917</v>
      </c>
    </row>
    <row r="843" spans="1:2" x14ac:dyDescent="0.2">
      <c r="A843" s="43" t="s">
        <v>91</v>
      </c>
      <c r="B843" s="43" t="s">
        <v>918</v>
      </c>
    </row>
    <row r="844" spans="1:2" x14ac:dyDescent="0.2">
      <c r="A844" s="43" t="s">
        <v>91</v>
      </c>
      <c r="B844" s="43" t="s">
        <v>919</v>
      </c>
    </row>
    <row r="845" spans="1:2" x14ac:dyDescent="0.2">
      <c r="A845" s="43" t="s">
        <v>91</v>
      </c>
      <c r="B845" s="43" t="s">
        <v>920</v>
      </c>
    </row>
    <row r="846" spans="1:2" x14ac:dyDescent="0.2">
      <c r="A846" s="43" t="s">
        <v>91</v>
      </c>
      <c r="B846" s="43" t="s">
        <v>921</v>
      </c>
    </row>
    <row r="847" spans="1:2" x14ac:dyDescent="0.2">
      <c r="A847" s="43" t="s">
        <v>91</v>
      </c>
      <c r="B847" s="43" t="s">
        <v>922</v>
      </c>
    </row>
    <row r="848" spans="1:2" x14ac:dyDescent="0.2">
      <c r="A848" s="43" t="s">
        <v>91</v>
      </c>
      <c r="B848" s="43" t="s">
        <v>923</v>
      </c>
    </row>
    <row r="849" spans="1:2" x14ac:dyDescent="0.2">
      <c r="A849" s="43" t="s">
        <v>91</v>
      </c>
      <c r="B849" s="43" t="s">
        <v>924</v>
      </c>
    </row>
    <row r="850" spans="1:2" x14ac:dyDescent="0.2">
      <c r="A850" s="43" t="s">
        <v>91</v>
      </c>
      <c r="B850" s="43" t="s">
        <v>925</v>
      </c>
    </row>
    <row r="851" spans="1:2" x14ac:dyDescent="0.2">
      <c r="A851" s="43" t="s">
        <v>91</v>
      </c>
      <c r="B851" s="43" t="s">
        <v>926</v>
      </c>
    </row>
    <row r="852" spans="1:2" x14ac:dyDescent="0.2">
      <c r="A852" s="43" t="s">
        <v>91</v>
      </c>
      <c r="B852" s="43" t="s">
        <v>527</v>
      </c>
    </row>
    <row r="853" spans="1:2" x14ac:dyDescent="0.2">
      <c r="A853" s="43" t="s">
        <v>91</v>
      </c>
      <c r="B853" s="43" t="s">
        <v>927</v>
      </c>
    </row>
    <row r="854" spans="1:2" x14ac:dyDescent="0.2">
      <c r="A854" s="43" t="s">
        <v>91</v>
      </c>
      <c r="B854" s="43" t="s">
        <v>928</v>
      </c>
    </row>
    <row r="855" spans="1:2" x14ac:dyDescent="0.2">
      <c r="A855" s="43" t="s">
        <v>91</v>
      </c>
      <c r="B855" s="43" t="s">
        <v>929</v>
      </c>
    </row>
    <row r="856" spans="1:2" x14ac:dyDescent="0.2">
      <c r="A856" s="43" t="s">
        <v>91</v>
      </c>
      <c r="B856" s="43" t="s">
        <v>930</v>
      </c>
    </row>
    <row r="857" spans="1:2" x14ac:dyDescent="0.2">
      <c r="A857" s="43" t="s">
        <v>91</v>
      </c>
      <c r="B857" s="43" t="s">
        <v>931</v>
      </c>
    </row>
    <row r="858" spans="1:2" x14ac:dyDescent="0.2">
      <c r="A858" s="43" t="s">
        <v>91</v>
      </c>
      <c r="B858" s="43" t="s">
        <v>932</v>
      </c>
    </row>
    <row r="859" spans="1:2" x14ac:dyDescent="0.2">
      <c r="A859" s="43" t="s">
        <v>91</v>
      </c>
      <c r="B859" s="43" t="s">
        <v>933</v>
      </c>
    </row>
    <row r="860" spans="1:2" x14ac:dyDescent="0.2">
      <c r="A860" s="43" t="s">
        <v>91</v>
      </c>
      <c r="B860" s="43" t="s">
        <v>934</v>
      </c>
    </row>
    <row r="861" spans="1:2" x14ac:dyDescent="0.2">
      <c r="A861" s="43" t="s">
        <v>91</v>
      </c>
      <c r="B861" s="43" t="s">
        <v>935</v>
      </c>
    </row>
    <row r="862" spans="1:2" x14ac:dyDescent="0.2">
      <c r="A862" s="43" t="s">
        <v>91</v>
      </c>
      <c r="B862" s="43" t="s">
        <v>936</v>
      </c>
    </row>
    <row r="863" spans="1:2" x14ac:dyDescent="0.2">
      <c r="A863" s="43" t="s">
        <v>91</v>
      </c>
      <c r="B863" s="43" t="s">
        <v>170</v>
      </c>
    </row>
    <row r="864" spans="1:2" x14ac:dyDescent="0.2">
      <c r="A864" s="43" t="s">
        <v>91</v>
      </c>
      <c r="B864" s="43" t="s">
        <v>937</v>
      </c>
    </row>
    <row r="865" spans="1:2" x14ac:dyDescent="0.2">
      <c r="A865" s="43" t="s">
        <v>91</v>
      </c>
      <c r="B865" s="43" t="s">
        <v>938</v>
      </c>
    </row>
    <row r="866" spans="1:2" x14ac:dyDescent="0.2">
      <c r="A866" s="43" t="s">
        <v>91</v>
      </c>
      <c r="B866" s="43" t="s">
        <v>939</v>
      </c>
    </row>
    <row r="867" spans="1:2" x14ac:dyDescent="0.2">
      <c r="A867" s="43" t="s">
        <v>91</v>
      </c>
      <c r="B867" s="43" t="s">
        <v>940</v>
      </c>
    </row>
    <row r="868" spans="1:2" x14ac:dyDescent="0.2">
      <c r="A868" s="43" t="s">
        <v>91</v>
      </c>
      <c r="B868" s="43" t="s">
        <v>941</v>
      </c>
    </row>
    <row r="869" spans="1:2" x14ac:dyDescent="0.2">
      <c r="A869" s="43" t="s">
        <v>91</v>
      </c>
      <c r="B869" s="43" t="s">
        <v>942</v>
      </c>
    </row>
    <row r="870" spans="1:2" x14ac:dyDescent="0.2">
      <c r="A870" s="43" t="s">
        <v>91</v>
      </c>
      <c r="B870" s="43" t="s">
        <v>943</v>
      </c>
    </row>
    <row r="871" spans="1:2" x14ac:dyDescent="0.2">
      <c r="A871" s="43" t="s">
        <v>91</v>
      </c>
      <c r="B871" s="43" t="s">
        <v>944</v>
      </c>
    </row>
    <row r="872" spans="1:2" x14ac:dyDescent="0.2">
      <c r="A872" s="43" t="s">
        <v>91</v>
      </c>
      <c r="B872" s="43" t="s">
        <v>945</v>
      </c>
    </row>
    <row r="873" spans="1:2" x14ac:dyDescent="0.2">
      <c r="A873" s="43" t="s">
        <v>91</v>
      </c>
      <c r="B873" s="43" t="s">
        <v>946</v>
      </c>
    </row>
    <row r="874" spans="1:2" x14ac:dyDescent="0.2">
      <c r="A874" s="43" t="s">
        <v>91</v>
      </c>
      <c r="B874" s="43" t="s">
        <v>947</v>
      </c>
    </row>
    <row r="875" spans="1:2" x14ac:dyDescent="0.2">
      <c r="A875" s="43" t="s">
        <v>91</v>
      </c>
      <c r="B875" s="43" t="s">
        <v>948</v>
      </c>
    </row>
    <row r="876" spans="1:2" x14ac:dyDescent="0.2">
      <c r="A876" s="43" t="s">
        <v>91</v>
      </c>
      <c r="B876" s="43" t="s">
        <v>949</v>
      </c>
    </row>
    <row r="877" spans="1:2" x14ac:dyDescent="0.2">
      <c r="A877" s="43" t="s">
        <v>91</v>
      </c>
      <c r="B877" s="43" t="s">
        <v>303</v>
      </c>
    </row>
    <row r="878" spans="1:2" x14ac:dyDescent="0.2">
      <c r="A878" s="43" t="s">
        <v>91</v>
      </c>
      <c r="B878" s="43" t="s">
        <v>950</v>
      </c>
    </row>
    <row r="879" spans="1:2" x14ac:dyDescent="0.2">
      <c r="A879" s="43" t="s">
        <v>91</v>
      </c>
      <c r="B879" s="43" t="s">
        <v>951</v>
      </c>
    </row>
    <row r="880" spans="1:2" x14ac:dyDescent="0.2">
      <c r="A880" s="43" t="s">
        <v>91</v>
      </c>
      <c r="B880" s="43" t="s">
        <v>952</v>
      </c>
    </row>
    <row r="881" spans="1:2" x14ac:dyDescent="0.2">
      <c r="A881" s="43" t="s">
        <v>91</v>
      </c>
      <c r="B881" s="43" t="s">
        <v>953</v>
      </c>
    </row>
    <row r="882" spans="1:2" x14ac:dyDescent="0.2">
      <c r="A882" s="43" t="s">
        <v>91</v>
      </c>
      <c r="B882" s="43" t="s">
        <v>954</v>
      </c>
    </row>
    <row r="883" spans="1:2" x14ac:dyDescent="0.2">
      <c r="A883" s="43" t="s">
        <v>91</v>
      </c>
      <c r="B883" s="43" t="s">
        <v>955</v>
      </c>
    </row>
    <row r="884" spans="1:2" x14ac:dyDescent="0.2">
      <c r="A884" s="43" t="s">
        <v>91</v>
      </c>
      <c r="B884" s="43" t="s">
        <v>956</v>
      </c>
    </row>
    <row r="885" spans="1:2" x14ac:dyDescent="0.2">
      <c r="A885" s="43" t="s">
        <v>91</v>
      </c>
      <c r="B885" s="43" t="s">
        <v>957</v>
      </c>
    </row>
    <row r="886" spans="1:2" x14ac:dyDescent="0.2">
      <c r="A886" s="43" t="s">
        <v>91</v>
      </c>
      <c r="B886" s="43" t="s">
        <v>958</v>
      </c>
    </row>
    <row r="887" spans="1:2" x14ac:dyDescent="0.2">
      <c r="A887" s="43" t="s">
        <v>91</v>
      </c>
      <c r="B887" s="43" t="s">
        <v>959</v>
      </c>
    </row>
    <row r="888" spans="1:2" x14ac:dyDescent="0.2">
      <c r="A888" s="43" t="s">
        <v>91</v>
      </c>
      <c r="B888" s="43" t="s">
        <v>960</v>
      </c>
    </row>
    <row r="889" spans="1:2" x14ac:dyDescent="0.2">
      <c r="A889" s="43" t="s">
        <v>91</v>
      </c>
      <c r="B889" s="43" t="s">
        <v>961</v>
      </c>
    </row>
    <row r="890" spans="1:2" x14ac:dyDescent="0.2">
      <c r="A890" s="43" t="s">
        <v>91</v>
      </c>
      <c r="B890" s="43" t="s">
        <v>962</v>
      </c>
    </row>
    <row r="891" spans="1:2" x14ac:dyDescent="0.2">
      <c r="A891" s="43" t="s">
        <v>94</v>
      </c>
      <c r="B891" s="43" t="s">
        <v>963</v>
      </c>
    </row>
    <row r="892" spans="1:2" x14ac:dyDescent="0.2">
      <c r="A892" s="43" t="s">
        <v>94</v>
      </c>
      <c r="B892" s="43" t="s">
        <v>964</v>
      </c>
    </row>
    <row r="893" spans="1:2" x14ac:dyDescent="0.2">
      <c r="A893" s="43" t="s">
        <v>94</v>
      </c>
      <c r="B893" s="43" t="s">
        <v>965</v>
      </c>
    </row>
    <row r="894" spans="1:2" x14ac:dyDescent="0.2">
      <c r="A894" s="43" t="s">
        <v>94</v>
      </c>
      <c r="B894" s="43" t="s">
        <v>966</v>
      </c>
    </row>
    <row r="895" spans="1:2" x14ac:dyDescent="0.2">
      <c r="A895" s="43" t="s">
        <v>94</v>
      </c>
      <c r="B895" s="43" t="s">
        <v>967</v>
      </c>
    </row>
    <row r="896" spans="1:2" x14ac:dyDescent="0.2">
      <c r="A896" s="43" t="s">
        <v>94</v>
      </c>
      <c r="B896" s="43" t="s">
        <v>968</v>
      </c>
    </row>
    <row r="897" spans="1:2" x14ac:dyDescent="0.2">
      <c r="A897" s="43" t="s">
        <v>94</v>
      </c>
      <c r="B897" s="43" t="s">
        <v>969</v>
      </c>
    </row>
    <row r="898" spans="1:2" x14ac:dyDescent="0.2">
      <c r="A898" s="43" t="s">
        <v>94</v>
      </c>
      <c r="B898" s="43" t="s">
        <v>970</v>
      </c>
    </row>
    <row r="899" spans="1:2" x14ac:dyDescent="0.2">
      <c r="A899" s="43" t="s">
        <v>94</v>
      </c>
      <c r="B899" s="43" t="s">
        <v>971</v>
      </c>
    </row>
    <row r="900" spans="1:2" x14ac:dyDescent="0.2">
      <c r="A900" s="43" t="s">
        <v>94</v>
      </c>
      <c r="B900" s="43" t="s">
        <v>972</v>
      </c>
    </row>
    <row r="901" spans="1:2" x14ac:dyDescent="0.2">
      <c r="A901" s="43" t="s">
        <v>94</v>
      </c>
      <c r="B901" s="43" t="s">
        <v>973</v>
      </c>
    </row>
    <row r="902" spans="1:2" x14ac:dyDescent="0.2">
      <c r="A902" s="43" t="s">
        <v>94</v>
      </c>
      <c r="B902" s="43" t="s">
        <v>974</v>
      </c>
    </row>
    <row r="903" spans="1:2" x14ac:dyDescent="0.2">
      <c r="A903" s="43" t="s">
        <v>94</v>
      </c>
      <c r="B903" s="43" t="s">
        <v>974</v>
      </c>
    </row>
    <row r="904" spans="1:2" x14ac:dyDescent="0.2">
      <c r="A904" s="43" t="s">
        <v>94</v>
      </c>
      <c r="B904" s="43" t="s">
        <v>975</v>
      </c>
    </row>
    <row r="905" spans="1:2" x14ac:dyDescent="0.2">
      <c r="A905" s="43" t="s">
        <v>94</v>
      </c>
      <c r="B905" s="43" t="s">
        <v>976</v>
      </c>
    </row>
    <row r="906" spans="1:2" x14ac:dyDescent="0.2">
      <c r="A906" s="43" t="s">
        <v>94</v>
      </c>
      <c r="B906" s="43" t="s">
        <v>977</v>
      </c>
    </row>
    <row r="907" spans="1:2" x14ac:dyDescent="0.2">
      <c r="A907" s="43" t="s">
        <v>94</v>
      </c>
      <c r="B907" s="43" t="s">
        <v>978</v>
      </c>
    </row>
    <row r="908" spans="1:2" x14ac:dyDescent="0.2">
      <c r="A908" s="43" t="s">
        <v>94</v>
      </c>
      <c r="B908" s="43" t="s">
        <v>979</v>
      </c>
    </row>
    <row r="909" spans="1:2" x14ac:dyDescent="0.2">
      <c r="A909" s="43" t="s">
        <v>94</v>
      </c>
      <c r="B909" s="43" t="s">
        <v>980</v>
      </c>
    </row>
    <row r="910" spans="1:2" x14ac:dyDescent="0.2">
      <c r="A910" s="43" t="s">
        <v>94</v>
      </c>
      <c r="B910" s="43" t="s">
        <v>981</v>
      </c>
    </row>
    <row r="911" spans="1:2" x14ac:dyDescent="0.2">
      <c r="A911" s="43" t="s">
        <v>94</v>
      </c>
      <c r="B911" s="43" t="s">
        <v>982</v>
      </c>
    </row>
    <row r="912" spans="1:2" x14ac:dyDescent="0.2">
      <c r="A912" s="43" t="s">
        <v>94</v>
      </c>
      <c r="B912" s="43" t="s">
        <v>983</v>
      </c>
    </row>
    <row r="913" spans="1:2" x14ac:dyDescent="0.2">
      <c r="A913" s="43" t="s">
        <v>94</v>
      </c>
      <c r="B913" s="43" t="s">
        <v>984</v>
      </c>
    </row>
    <row r="914" spans="1:2" x14ac:dyDescent="0.2">
      <c r="A914" s="43" t="s">
        <v>94</v>
      </c>
      <c r="B914" s="43" t="s">
        <v>985</v>
      </c>
    </row>
    <row r="915" spans="1:2" x14ac:dyDescent="0.2">
      <c r="A915" s="43" t="s">
        <v>94</v>
      </c>
      <c r="B915" s="43" t="s">
        <v>986</v>
      </c>
    </row>
    <row r="916" spans="1:2" x14ac:dyDescent="0.2">
      <c r="A916" s="43" t="s">
        <v>94</v>
      </c>
      <c r="B916" s="43" t="s">
        <v>987</v>
      </c>
    </row>
    <row r="917" spans="1:2" x14ac:dyDescent="0.2">
      <c r="A917" s="43" t="s">
        <v>94</v>
      </c>
      <c r="B917" s="43" t="s">
        <v>988</v>
      </c>
    </row>
    <row r="918" spans="1:2" x14ac:dyDescent="0.2">
      <c r="A918" s="43" t="s">
        <v>94</v>
      </c>
      <c r="B918" s="43" t="s">
        <v>989</v>
      </c>
    </row>
    <row r="919" spans="1:2" x14ac:dyDescent="0.2">
      <c r="A919" s="43" t="s">
        <v>94</v>
      </c>
      <c r="B919" s="43" t="s">
        <v>990</v>
      </c>
    </row>
    <row r="920" spans="1:2" x14ac:dyDescent="0.2">
      <c r="A920" s="43" t="s">
        <v>94</v>
      </c>
      <c r="B920" s="43" t="s">
        <v>991</v>
      </c>
    </row>
    <row r="921" spans="1:2" x14ac:dyDescent="0.2">
      <c r="A921" s="43" t="s">
        <v>94</v>
      </c>
      <c r="B921" s="43" t="s">
        <v>992</v>
      </c>
    </row>
    <row r="922" spans="1:2" x14ac:dyDescent="0.2">
      <c r="A922" s="43" t="s">
        <v>94</v>
      </c>
      <c r="B922" s="43" t="s">
        <v>993</v>
      </c>
    </row>
    <row r="923" spans="1:2" x14ac:dyDescent="0.2">
      <c r="A923" s="43" t="s">
        <v>94</v>
      </c>
      <c r="B923" s="43" t="s">
        <v>994</v>
      </c>
    </row>
    <row r="924" spans="1:2" x14ac:dyDescent="0.2">
      <c r="A924" s="43" t="s">
        <v>94</v>
      </c>
      <c r="B924" s="43" t="s">
        <v>995</v>
      </c>
    </row>
    <row r="925" spans="1:2" x14ac:dyDescent="0.2">
      <c r="A925" s="43" t="s">
        <v>94</v>
      </c>
      <c r="B925" s="43" t="s">
        <v>996</v>
      </c>
    </row>
    <row r="926" spans="1:2" x14ac:dyDescent="0.2">
      <c r="A926" s="43" t="s">
        <v>94</v>
      </c>
      <c r="B926" s="43" t="s">
        <v>997</v>
      </c>
    </row>
    <row r="927" spans="1:2" x14ac:dyDescent="0.2">
      <c r="A927" s="43" t="s">
        <v>94</v>
      </c>
      <c r="B927" s="43" t="s">
        <v>998</v>
      </c>
    </row>
    <row r="928" spans="1:2" x14ac:dyDescent="0.2">
      <c r="A928" s="43" t="s">
        <v>94</v>
      </c>
      <c r="B928" s="43" t="s">
        <v>999</v>
      </c>
    </row>
    <row r="929" spans="1:2" x14ac:dyDescent="0.2">
      <c r="A929" s="43" t="s">
        <v>94</v>
      </c>
      <c r="B929" s="43" t="s">
        <v>1000</v>
      </c>
    </row>
    <row r="930" spans="1:2" x14ac:dyDescent="0.2">
      <c r="A930" s="43" t="s">
        <v>94</v>
      </c>
      <c r="B930" s="43" t="s">
        <v>1001</v>
      </c>
    </row>
    <row r="931" spans="1:2" x14ac:dyDescent="0.2">
      <c r="A931" s="43" t="s">
        <v>94</v>
      </c>
      <c r="B931" s="43" t="s">
        <v>1002</v>
      </c>
    </row>
    <row r="932" spans="1:2" x14ac:dyDescent="0.2">
      <c r="A932" s="43" t="s">
        <v>94</v>
      </c>
      <c r="B932" s="43" t="s">
        <v>1003</v>
      </c>
    </row>
    <row r="933" spans="1:2" x14ac:dyDescent="0.2">
      <c r="A933" s="43" t="s">
        <v>94</v>
      </c>
      <c r="B933" s="43" t="s">
        <v>1004</v>
      </c>
    </row>
    <row r="934" spans="1:2" x14ac:dyDescent="0.2">
      <c r="A934" s="43" t="s">
        <v>94</v>
      </c>
      <c r="B934" s="43" t="s">
        <v>1005</v>
      </c>
    </row>
    <row r="935" spans="1:2" x14ac:dyDescent="0.2">
      <c r="A935" s="43" t="s">
        <v>94</v>
      </c>
      <c r="B935" s="43" t="s">
        <v>1006</v>
      </c>
    </row>
    <row r="936" spans="1:2" x14ac:dyDescent="0.2">
      <c r="A936" s="43" t="s">
        <v>94</v>
      </c>
      <c r="B936" s="43" t="s">
        <v>1007</v>
      </c>
    </row>
    <row r="937" spans="1:2" x14ac:dyDescent="0.2">
      <c r="A937" s="43" t="s">
        <v>94</v>
      </c>
      <c r="B937" s="43" t="s">
        <v>1008</v>
      </c>
    </row>
    <row r="938" spans="1:2" x14ac:dyDescent="0.2">
      <c r="A938" s="43" t="s">
        <v>94</v>
      </c>
      <c r="B938" s="43" t="s">
        <v>1009</v>
      </c>
    </row>
    <row r="939" spans="1:2" x14ac:dyDescent="0.2">
      <c r="A939" s="43" t="s">
        <v>94</v>
      </c>
      <c r="B939" s="43" t="s">
        <v>1010</v>
      </c>
    </row>
    <row r="940" spans="1:2" x14ac:dyDescent="0.2">
      <c r="A940" s="43" t="s">
        <v>94</v>
      </c>
      <c r="B940" s="43" t="s">
        <v>1011</v>
      </c>
    </row>
    <row r="941" spans="1:2" x14ac:dyDescent="0.2">
      <c r="A941" s="43" t="s">
        <v>94</v>
      </c>
      <c r="B941" s="43" t="s">
        <v>1012</v>
      </c>
    </row>
    <row r="942" spans="1:2" x14ac:dyDescent="0.2">
      <c r="A942" s="43" t="s">
        <v>94</v>
      </c>
      <c r="B942" s="43" t="s">
        <v>1013</v>
      </c>
    </row>
    <row r="943" spans="1:2" x14ac:dyDescent="0.2">
      <c r="A943" s="43" t="s">
        <v>94</v>
      </c>
      <c r="B943" s="43" t="s">
        <v>1014</v>
      </c>
    </row>
    <row r="944" spans="1:2" x14ac:dyDescent="0.2">
      <c r="A944" s="43" t="s">
        <v>94</v>
      </c>
      <c r="B944" s="43" t="s">
        <v>1015</v>
      </c>
    </row>
    <row r="945" spans="1:2" x14ac:dyDescent="0.2">
      <c r="A945" s="43" t="s">
        <v>94</v>
      </c>
      <c r="B945" s="43" t="s">
        <v>1016</v>
      </c>
    </row>
    <row r="946" spans="1:2" x14ac:dyDescent="0.2">
      <c r="A946" s="43" t="s">
        <v>94</v>
      </c>
      <c r="B946" s="43" t="s">
        <v>1017</v>
      </c>
    </row>
    <row r="947" spans="1:2" x14ac:dyDescent="0.2">
      <c r="A947" s="43" t="s">
        <v>94</v>
      </c>
      <c r="B947" s="43" t="s">
        <v>541</v>
      </c>
    </row>
    <row r="948" spans="1:2" x14ac:dyDescent="0.2">
      <c r="A948" s="43" t="s">
        <v>94</v>
      </c>
      <c r="B948" s="43" t="s">
        <v>1018</v>
      </c>
    </row>
    <row r="949" spans="1:2" x14ac:dyDescent="0.2">
      <c r="A949" s="43" t="s">
        <v>94</v>
      </c>
      <c r="B949" s="43" t="s">
        <v>1019</v>
      </c>
    </row>
    <row r="950" spans="1:2" x14ac:dyDescent="0.2">
      <c r="A950" s="43" t="s">
        <v>94</v>
      </c>
      <c r="B950" s="43" t="s">
        <v>1020</v>
      </c>
    </row>
    <row r="951" spans="1:2" x14ac:dyDescent="0.2">
      <c r="A951" s="43" t="s">
        <v>94</v>
      </c>
      <c r="B951" s="43" t="s">
        <v>556</v>
      </c>
    </row>
    <row r="952" spans="1:2" x14ac:dyDescent="0.2">
      <c r="A952" s="43" t="s">
        <v>94</v>
      </c>
      <c r="B952" s="43" t="s">
        <v>1021</v>
      </c>
    </row>
    <row r="953" spans="1:2" x14ac:dyDescent="0.2">
      <c r="A953" s="43" t="s">
        <v>94</v>
      </c>
      <c r="B953" s="43" t="s">
        <v>1022</v>
      </c>
    </row>
    <row r="954" spans="1:2" x14ac:dyDescent="0.2">
      <c r="A954" s="43" t="s">
        <v>94</v>
      </c>
      <c r="B954" s="43" t="s">
        <v>1023</v>
      </c>
    </row>
    <row r="955" spans="1:2" x14ac:dyDescent="0.2">
      <c r="A955" s="43" t="s">
        <v>94</v>
      </c>
      <c r="B955" s="43" t="s">
        <v>1024</v>
      </c>
    </row>
    <row r="956" spans="1:2" x14ac:dyDescent="0.2">
      <c r="A956" s="43" t="s">
        <v>94</v>
      </c>
      <c r="B956" s="43" t="s">
        <v>1025</v>
      </c>
    </row>
    <row r="957" spans="1:2" x14ac:dyDescent="0.2">
      <c r="A957" s="43" t="s">
        <v>94</v>
      </c>
      <c r="B957" s="43" t="s">
        <v>1026</v>
      </c>
    </row>
    <row r="958" spans="1:2" x14ac:dyDescent="0.2">
      <c r="A958" s="43" t="s">
        <v>94</v>
      </c>
      <c r="B958" s="43" t="s">
        <v>1027</v>
      </c>
    </row>
    <row r="959" spans="1:2" x14ac:dyDescent="0.2">
      <c r="A959" s="43" t="s">
        <v>94</v>
      </c>
      <c r="B959" s="43" t="s">
        <v>661</v>
      </c>
    </row>
    <row r="960" spans="1:2" x14ac:dyDescent="0.2">
      <c r="A960" s="43" t="s">
        <v>94</v>
      </c>
      <c r="B960" s="43" t="s">
        <v>1028</v>
      </c>
    </row>
    <row r="961" spans="1:2" x14ac:dyDescent="0.2">
      <c r="A961" s="43" t="s">
        <v>94</v>
      </c>
      <c r="B961" s="43" t="s">
        <v>1029</v>
      </c>
    </row>
    <row r="962" spans="1:2" x14ac:dyDescent="0.2">
      <c r="A962" s="43" t="s">
        <v>94</v>
      </c>
      <c r="B962" s="43" t="s">
        <v>1030</v>
      </c>
    </row>
    <row r="963" spans="1:2" x14ac:dyDescent="0.2">
      <c r="A963" s="43" t="s">
        <v>94</v>
      </c>
      <c r="B963" s="43" t="s">
        <v>1031</v>
      </c>
    </row>
    <row r="964" spans="1:2" x14ac:dyDescent="0.2">
      <c r="A964" s="43" t="s">
        <v>94</v>
      </c>
      <c r="B964" s="43" t="s">
        <v>1032</v>
      </c>
    </row>
    <row r="965" spans="1:2" x14ac:dyDescent="0.2">
      <c r="A965" s="43" t="s">
        <v>94</v>
      </c>
      <c r="B965" s="43" t="s">
        <v>1033</v>
      </c>
    </row>
    <row r="966" spans="1:2" x14ac:dyDescent="0.2">
      <c r="A966" s="43" t="s">
        <v>94</v>
      </c>
      <c r="B966" s="43" t="s">
        <v>1034</v>
      </c>
    </row>
    <row r="967" spans="1:2" x14ac:dyDescent="0.2">
      <c r="A967" s="43" t="s">
        <v>94</v>
      </c>
      <c r="B967" s="43" t="s">
        <v>1035</v>
      </c>
    </row>
    <row r="968" spans="1:2" x14ac:dyDescent="0.2">
      <c r="A968" s="43" t="s">
        <v>94</v>
      </c>
      <c r="B968" s="43" t="s">
        <v>1036</v>
      </c>
    </row>
    <row r="969" spans="1:2" x14ac:dyDescent="0.2">
      <c r="A969" s="43" t="s">
        <v>94</v>
      </c>
      <c r="B969" s="43" t="s">
        <v>1037</v>
      </c>
    </row>
    <row r="970" spans="1:2" x14ac:dyDescent="0.2">
      <c r="A970" s="43" t="s">
        <v>94</v>
      </c>
      <c r="B970" s="43" t="s">
        <v>1038</v>
      </c>
    </row>
    <row r="971" spans="1:2" x14ac:dyDescent="0.2">
      <c r="A971" s="43" t="s">
        <v>94</v>
      </c>
      <c r="B971" s="43" t="s">
        <v>1039</v>
      </c>
    </row>
    <row r="972" spans="1:2" x14ac:dyDescent="0.2">
      <c r="A972" s="43" t="s">
        <v>94</v>
      </c>
      <c r="B972" s="43" t="s">
        <v>1040</v>
      </c>
    </row>
    <row r="973" spans="1:2" x14ac:dyDescent="0.2">
      <c r="A973" s="43" t="s">
        <v>97</v>
      </c>
      <c r="B973" s="43" t="s">
        <v>1041</v>
      </c>
    </row>
    <row r="974" spans="1:2" x14ac:dyDescent="0.2">
      <c r="A974" s="43" t="s">
        <v>97</v>
      </c>
      <c r="B974" s="43" t="s">
        <v>1042</v>
      </c>
    </row>
    <row r="975" spans="1:2" x14ac:dyDescent="0.2">
      <c r="A975" s="43" t="s">
        <v>97</v>
      </c>
      <c r="B975" s="43" t="s">
        <v>1043</v>
      </c>
    </row>
    <row r="976" spans="1:2" x14ac:dyDescent="0.2">
      <c r="A976" s="43" t="s">
        <v>97</v>
      </c>
      <c r="B976" s="43" t="s">
        <v>1044</v>
      </c>
    </row>
    <row r="977" spans="1:2" x14ac:dyDescent="0.2">
      <c r="A977" s="43" t="s">
        <v>97</v>
      </c>
      <c r="B977" s="43" t="s">
        <v>1045</v>
      </c>
    </row>
    <row r="978" spans="1:2" x14ac:dyDescent="0.2">
      <c r="A978" s="43" t="s">
        <v>97</v>
      </c>
      <c r="B978" s="43" t="s">
        <v>1046</v>
      </c>
    </row>
    <row r="979" spans="1:2" x14ac:dyDescent="0.2">
      <c r="A979" s="43" t="s">
        <v>97</v>
      </c>
      <c r="B979" s="43" t="s">
        <v>1047</v>
      </c>
    </row>
    <row r="980" spans="1:2" x14ac:dyDescent="0.2">
      <c r="A980" s="43" t="s">
        <v>97</v>
      </c>
      <c r="B980" s="43" t="s">
        <v>1048</v>
      </c>
    </row>
    <row r="981" spans="1:2" x14ac:dyDescent="0.2">
      <c r="A981" s="43" t="s">
        <v>97</v>
      </c>
      <c r="B981" s="43" t="s">
        <v>1049</v>
      </c>
    </row>
    <row r="982" spans="1:2" x14ac:dyDescent="0.2">
      <c r="A982" s="43" t="s">
        <v>97</v>
      </c>
      <c r="B982" s="43" t="s">
        <v>1050</v>
      </c>
    </row>
    <row r="983" spans="1:2" x14ac:dyDescent="0.2">
      <c r="A983" s="43" t="s">
        <v>97</v>
      </c>
      <c r="B983" s="43" t="s">
        <v>1051</v>
      </c>
    </row>
    <row r="984" spans="1:2" x14ac:dyDescent="0.2">
      <c r="A984" s="43" t="s">
        <v>97</v>
      </c>
      <c r="B984" s="43" t="s">
        <v>1052</v>
      </c>
    </row>
    <row r="985" spans="1:2" x14ac:dyDescent="0.2">
      <c r="A985" s="43" t="s">
        <v>97</v>
      </c>
      <c r="B985" s="43" t="s">
        <v>1053</v>
      </c>
    </row>
    <row r="986" spans="1:2" x14ac:dyDescent="0.2">
      <c r="A986" s="43" t="s">
        <v>97</v>
      </c>
      <c r="B986" s="43" t="s">
        <v>1054</v>
      </c>
    </row>
    <row r="987" spans="1:2" x14ac:dyDescent="0.2">
      <c r="A987" s="43" t="s">
        <v>97</v>
      </c>
      <c r="B987" s="43" t="s">
        <v>1055</v>
      </c>
    </row>
    <row r="988" spans="1:2" x14ac:dyDescent="0.2">
      <c r="A988" s="43" t="s">
        <v>97</v>
      </c>
      <c r="B988" s="43" t="s">
        <v>1056</v>
      </c>
    </row>
    <row r="989" spans="1:2" x14ac:dyDescent="0.2">
      <c r="A989" s="43" t="s">
        <v>97</v>
      </c>
      <c r="B989" s="43" t="s">
        <v>1057</v>
      </c>
    </row>
    <row r="990" spans="1:2" x14ac:dyDescent="0.2">
      <c r="A990" s="43" t="s">
        <v>97</v>
      </c>
      <c r="B990" s="43" t="s">
        <v>1058</v>
      </c>
    </row>
    <row r="991" spans="1:2" x14ac:dyDescent="0.2">
      <c r="A991" s="43" t="s">
        <v>97</v>
      </c>
      <c r="B991" s="43" t="s">
        <v>1059</v>
      </c>
    </row>
    <row r="992" spans="1:2" x14ac:dyDescent="0.2">
      <c r="A992" s="43" t="s">
        <v>97</v>
      </c>
      <c r="B992" s="43" t="s">
        <v>1060</v>
      </c>
    </row>
    <row r="993" spans="1:2" x14ac:dyDescent="0.2">
      <c r="A993" s="43" t="s">
        <v>97</v>
      </c>
      <c r="B993" s="43" t="s">
        <v>1061</v>
      </c>
    </row>
    <row r="994" spans="1:2" x14ac:dyDescent="0.2">
      <c r="A994" s="43" t="s">
        <v>97</v>
      </c>
      <c r="B994" s="43" t="s">
        <v>1062</v>
      </c>
    </row>
    <row r="995" spans="1:2" x14ac:dyDescent="0.2">
      <c r="A995" s="43" t="s">
        <v>97</v>
      </c>
      <c r="B995" s="43" t="s">
        <v>1063</v>
      </c>
    </row>
    <row r="996" spans="1:2" x14ac:dyDescent="0.2">
      <c r="A996" s="43" t="s">
        <v>97</v>
      </c>
      <c r="B996" s="43" t="s">
        <v>1064</v>
      </c>
    </row>
    <row r="997" spans="1:2" x14ac:dyDescent="0.2">
      <c r="A997" s="43" t="s">
        <v>97</v>
      </c>
      <c r="B997" s="43" t="s">
        <v>1065</v>
      </c>
    </row>
    <row r="998" spans="1:2" x14ac:dyDescent="0.2">
      <c r="A998" s="43" t="s">
        <v>97</v>
      </c>
      <c r="B998" s="43" t="s">
        <v>1066</v>
      </c>
    </row>
    <row r="999" spans="1:2" x14ac:dyDescent="0.2">
      <c r="A999" s="43" t="s">
        <v>97</v>
      </c>
      <c r="B999" s="43" t="s">
        <v>1067</v>
      </c>
    </row>
    <row r="1000" spans="1:2" x14ac:dyDescent="0.2">
      <c r="A1000" s="43" t="s">
        <v>97</v>
      </c>
      <c r="B1000" s="43" t="s">
        <v>1068</v>
      </c>
    </row>
    <row r="1001" spans="1:2" x14ac:dyDescent="0.2">
      <c r="A1001" s="43" t="s">
        <v>97</v>
      </c>
      <c r="B1001" s="43" t="s">
        <v>1069</v>
      </c>
    </row>
    <row r="1002" spans="1:2" x14ac:dyDescent="0.2">
      <c r="A1002" s="43" t="s">
        <v>97</v>
      </c>
      <c r="B1002" s="43" t="s">
        <v>1070</v>
      </c>
    </row>
    <row r="1003" spans="1:2" x14ac:dyDescent="0.2">
      <c r="A1003" s="43" t="s">
        <v>97</v>
      </c>
      <c r="B1003" s="43" t="s">
        <v>1071</v>
      </c>
    </row>
    <row r="1004" spans="1:2" x14ac:dyDescent="0.2">
      <c r="A1004" s="43" t="s">
        <v>97</v>
      </c>
      <c r="B1004" s="43" t="s">
        <v>1072</v>
      </c>
    </row>
    <row r="1005" spans="1:2" x14ac:dyDescent="0.2">
      <c r="A1005" s="43" t="s">
        <v>97</v>
      </c>
      <c r="B1005" s="43" t="s">
        <v>1073</v>
      </c>
    </row>
    <row r="1006" spans="1:2" x14ac:dyDescent="0.2">
      <c r="A1006" s="43" t="s">
        <v>97</v>
      </c>
      <c r="B1006" s="43" t="s">
        <v>1074</v>
      </c>
    </row>
    <row r="1007" spans="1:2" x14ac:dyDescent="0.2">
      <c r="A1007" s="43" t="s">
        <v>97</v>
      </c>
      <c r="B1007" s="43" t="s">
        <v>1075</v>
      </c>
    </row>
    <row r="1008" spans="1:2" x14ac:dyDescent="0.2">
      <c r="A1008" s="43" t="s">
        <v>97</v>
      </c>
      <c r="B1008" s="43" t="s">
        <v>1076</v>
      </c>
    </row>
    <row r="1009" spans="1:2" x14ac:dyDescent="0.2">
      <c r="A1009" s="43" t="s">
        <v>97</v>
      </c>
      <c r="B1009" s="43" t="s">
        <v>1077</v>
      </c>
    </row>
    <row r="1010" spans="1:2" x14ac:dyDescent="0.2">
      <c r="A1010" s="43" t="s">
        <v>97</v>
      </c>
      <c r="B1010" s="43" t="s">
        <v>1078</v>
      </c>
    </row>
    <row r="1011" spans="1:2" x14ac:dyDescent="0.2">
      <c r="A1011" s="43" t="s">
        <v>97</v>
      </c>
      <c r="B1011" s="43" t="s">
        <v>1079</v>
      </c>
    </row>
    <row r="1012" spans="1:2" x14ac:dyDescent="0.2">
      <c r="A1012" s="43" t="s">
        <v>97</v>
      </c>
      <c r="B1012" s="43" t="s">
        <v>407</v>
      </c>
    </row>
    <row r="1013" spans="1:2" x14ac:dyDescent="0.2">
      <c r="A1013" s="43" t="s">
        <v>97</v>
      </c>
      <c r="B1013" s="43" t="s">
        <v>1080</v>
      </c>
    </row>
    <row r="1014" spans="1:2" x14ac:dyDescent="0.2">
      <c r="A1014" s="43" t="s">
        <v>97</v>
      </c>
      <c r="B1014" s="43" t="s">
        <v>1081</v>
      </c>
    </row>
    <row r="1015" spans="1:2" x14ac:dyDescent="0.2">
      <c r="A1015" s="43" t="s">
        <v>97</v>
      </c>
      <c r="B1015" s="43" t="s">
        <v>1082</v>
      </c>
    </row>
    <row r="1016" spans="1:2" x14ac:dyDescent="0.2">
      <c r="A1016" s="43" t="s">
        <v>97</v>
      </c>
      <c r="B1016" s="43" t="s">
        <v>1083</v>
      </c>
    </row>
    <row r="1017" spans="1:2" x14ac:dyDescent="0.2">
      <c r="A1017" s="43" t="s">
        <v>97</v>
      </c>
      <c r="B1017" s="43" t="s">
        <v>1084</v>
      </c>
    </row>
    <row r="1018" spans="1:2" x14ac:dyDescent="0.2">
      <c r="A1018" s="43" t="s">
        <v>97</v>
      </c>
      <c r="B1018" s="43" t="s">
        <v>1084</v>
      </c>
    </row>
    <row r="1019" spans="1:2" x14ac:dyDescent="0.2">
      <c r="A1019" s="43" t="s">
        <v>97</v>
      </c>
      <c r="B1019" s="43" t="s">
        <v>1085</v>
      </c>
    </row>
    <row r="1020" spans="1:2" x14ac:dyDescent="0.2">
      <c r="A1020" s="43" t="s">
        <v>97</v>
      </c>
      <c r="B1020" s="43" t="s">
        <v>1086</v>
      </c>
    </row>
    <row r="1021" spans="1:2" x14ac:dyDescent="0.2">
      <c r="A1021" s="43" t="s">
        <v>97</v>
      </c>
      <c r="B1021" s="43" t="s">
        <v>1087</v>
      </c>
    </row>
    <row r="1022" spans="1:2" x14ac:dyDescent="0.2">
      <c r="A1022" s="43" t="s">
        <v>97</v>
      </c>
      <c r="B1022" s="43" t="s">
        <v>1088</v>
      </c>
    </row>
    <row r="1023" spans="1:2" x14ac:dyDescent="0.2">
      <c r="A1023" s="43" t="s">
        <v>97</v>
      </c>
      <c r="B1023" s="43" t="s">
        <v>1089</v>
      </c>
    </row>
    <row r="1024" spans="1:2" x14ac:dyDescent="0.2">
      <c r="A1024" s="43" t="s">
        <v>97</v>
      </c>
      <c r="B1024" s="43" t="s">
        <v>1090</v>
      </c>
    </row>
    <row r="1025" spans="1:2" x14ac:dyDescent="0.2">
      <c r="A1025" s="43" t="s">
        <v>97</v>
      </c>
      <c r="B1025" s="43" t="s">
        <v>1091</v>
      </c>
    </row>
    <row r="1026" spans="1:2" x14ac:dyDescent="0.2">
      <c r="A1026" s="43" t="s">
        <v>97</v>
      </c>
      <c r="B1026" s="43" t="s">
        <v>1092</v>
      </c>
    </row>
    <row r="1027" spans="1:2" x14ac:dyDescent="0.2">
      <c r="A1027" s="43" t="s">
        <v>97</v>
      </c>
      <c r="B1027" s="43" t="s">
        <v>1093</v>
      </c>
    </row>
    <row r="1028" spans="1:2" x14ac:dyDescent="0.2">
      <c r="A1028" s="43" t="s">
        <v>97</v>
      </c>
      <c r="B1028" s="43" t="s">
        <v>1094</v>
      </c>
    </row>
    <row r="1029" spans="1:2" x14ac:dyDescent="0.2">
      <c r="A1029" s="43" t="s">
        <v>97</v>
      </c>
      <c r="B1029" s="43" t="s">
        <v>250</v>
      </c>
    </row>
    <row r="1030" spans="1:2" x14ac:dyDescent="0.2">
      <c r="A1030" s="43" t="s">
        <v>97</v>
      </c>
      <c r="B1030" s="43" t="s">
        <v>1095</v>
      </c>
    </row>
    <row r="1031" spans="1:2" x14ac:dyDescent="0.2">
      <c r="A1031" s="43" t="s">
        <v>97</v>
      </c>
      <c r="B1031" s="43" t="s">
        <v>1096</v>
      </c>
    </row>
    <row r="1032" spans="1:2" x14ac:dyDescent="0.2">
      <c r="A1032" s="43" t="s">
        <v>97</v>
      </c>
      <c r="B1032" s="43" t="s">
        <v>1097</v>
      </c>
    </row>
    <row r="1033" spans="1:2" x14ac:dyDescent="0.2">
      <c r="A1033" s="43" t="s">
        <v>97</v>
      </c>
      <c r="B1033" s="43" t="s">
        <v>1098</v>
      </c>
    </row>
    <row r="1034" spans="1:2" x14ac:dyDescent="0.2">
      <c r="A1034" s="43" t="s">
        <v>97</v>
      </c>
      <c r="B1034" s="43" t="s">
        <v>1099</v>
      </c>
    </row>
    <row r="1035" spans="1:2" x14ac:dyDescent="0.2">
      <c r="A1035" s="43" t="s">
        <v>97</v>
      </c>
      <c r="B1035" s="43" t="s">
        <v>1100</v>
      </c>
    </row>
    <row r="1036" spans="1:2" x14ac:dyDescent="0.2">
      <c r="A1036" s="43" t="s">
        <v>97</v>
      </c>
      <c r="B1036" s="43" t="s">
        <v>1101</v>
      </c>
    </row>
    <row r="1037" spans="1:2" x14ac:dyDescent="0.2">
      <c r="A1037" s="43" t="s">
        <v>97</v>
      </c>
      <c r="B1037" s="43" t="s">
        <v>1102</v>
      </c>
    </row>
    <row r="1038" spans="1:2" x14ac:dyDescent="0.2">
      <c r="A1038" s="43" t="s">
        <v>97</v>
      </c>
      <c r="B1038" s="43" t="s">
        <v>1103</v>
      </c>
    </row>
    <row r="1039" spans="1:2" x14ac:dyDescent="0.2">
      <c r="A1039" s="43" t="s">
        <v>97</v>
      </c>
      <c r="B1039" s="43" t="s">
        <v>1104</v>
      </c>
    </row>
    <row r="1040" spans="1:2" x14ac:dyDescent="0.2">
      <c r="A1040" s="43" t="s">
        <v>97</v>
      </c>
      <c r="B1040" s="43" t="s">
        <v>1105</v>
      </c>
    </row>
    <row r="1041" spans="1:2" x14ac:dyDescent="0.2">
      <c r="A1041" s="43" t="s">
        <v>97</v>
      </c>
      <c r="B1041" s="43" t="s">
        <v>1106</v>
      </c>
    </row>
    <row r="1042" spans="1:2" x14ac:dyDescent="0.2">
      <c r="A1042" s="43" t="s">
        <v>97</v>
      </c>
      <c r="B1042" s="43" t="s">
        <v>1107</v>
      </c>
    </row>
    <row r="1043" spans="1:2" x14ac:dyDescent="0.2">
      <c r="A1043" s="43" t="s">
        <v>97</v>
      </c>
      <c r="B1043" s="43" t="s">
        <v>1108</v>
      </c>
    </row>
    <row r="1044" spans="1:2" x14ac:dyDescent="0.2">
      <c r="A1044" s="43" t="s">
        <v>97</v>
      </c>
      <c r="B1044" s="43" t="s">
        <v>1109</v>
      </c>
    </row>
    <row r="1045" spans="1:2" x14ac:dyDescent="0.2">
      <c r="A1045" s="43" t="s">
        <v>97</v>
      </c>
      <c r="B1045" s="43" t="s">
        <v>1110</v>
      </c>
    </row>
    <row r="1046" spans="1:2" x14ac:dyDescent="0.2">
      <c r="A1046" s="43" t="s">
        <v>97</v>
      </c>
      <c r="B1046" s="43" t="s">
        <v>1111</v>
      </c>
    </row>
    <row r="1047" spans="1:2" x14ac:dyDescent="0.2">
      <c r="A1047" s="43" t="s">
        <v>97</v>
      </c>
      <c r="B1047" s="43" t="s">
        <v>1112</v>
      </c>
    </row>
    <row r="1048" spans="1:2" x14ac:dyDescent="0.2">
      <c r="A1048" s="43" t="s">
        <v>97</v>
      </c>
      <c r="B1048" s="43" t="s">
        <v>1113</v>
      </c>
    </row>
    <row r="1049" spans="1:2" x14ac:dyDescent="0.2">
      <c r="A1049" s="43" t="s">
        <v>97</v>
      </c>
      <c r="B1049" s="43" t="s">
        <v>1114</v>
      </c>
    </row>
    <row r="1050" spans="1:2" x14ac:dyDescent="0.2">
      <c r="A1050" s="43" t="s">
        <v>97</v>
      </c>
      <c r="B1050" s="43" t="s">
        <v>1115</v>
      </c>
    </row>
    <row r="1051" spans="1:2" x14ac:dyDescent="0.2">
      <c r="A1051" s="43" t="s">
        <v>97</v>
      </c>
      <c r="B1051" s="43" t="s">
        <v>1116</v>
      </c>
    </row>
    <row r="1052" spans="1:2" x14ac:dyDescent="0.2">
      <c r="A1052" s="43" t="s">
        <v>97</v>
      </c>
      <c r="B1052" s="43" t="s">
        <v>1117</v>
      </c>
    </row>
    <row r="1053" spans="1:2" x14ac:dyDescent="0.2">
      <c r="A1053" s="43" t="s">
        <v>97</v>
      </c>
      <c r="B1053" s="43" t="s">
        <v>1118</v>
      </c>
    </row>
    <row r="1054" spans="1:2" x14ac:dyDescent="0.2">
      <c r="A1054" s="43" t="s">
        <v>97</v>
      </c>
      <c r="B1054" s="43" t="s">
        <v>1119</v>
      </c>
    </row>
    <row r="1055" spans="1:2" x14ac:dyDescent="0.2">
      <c r="A1055" s="43" t="s">
        <v>97</v>
      </c>
      <c r="B1055" s="43" t="s">
        <v>1120</v>
      </c>
    </row>
    <row r="1056" spans="1:2" x14ac:dyDescent="0.2">
      <c r="A1056" s="43" t="s">
        <v>97</v>
      </c>
      <c r="B1056" s="43" t="s">
        <v>1121</v>
      </c>
    </row>
    <row r="1057" spans="1:2" x14ac:dyDescent="0.2">
      <c r="A1057" s="43" t="s">
        <v>97</v>
      </c>
      <c r="B1057" s="43" t="s">
        <v>1122</v>
      </c>
    </row>
    <row r="1058" spans="1:2" x14ac:dyDescent="0.2">
      <c r="A1058" s="43" t="s">
        <v>97</v>
      </c>
      <c r="B1058" s="43" t="s">
        <v>1123</v>
      </c>
    </row>
    <row r="1059" spans="1:2" x14ac:dyDescent="0.2">
      <c r="A1059" s="43" t="s">
        <v>97</v>
      </c>
      <c r="B1059" s="43" t="s">
        <v>1124</v>
      </c>
    </row>
    <row r="1060" spans="1:2" x14ac:dyDescent="0.2">
      <c r="A1060" s="43" t="s">
        <v>97</v>
      </c>
      <c r="B1060" s="43" t="s">
        <v>1125</v>
      </c>
    </row>
    <row r="1061" spans="1:2" x14ac:dyDescent="0.2">
      <c r="A1061" s="43" t="s">
        <v>100</v>
      </c>
      <c r="B1061" s="43" t="s">
        <v>1126</v>
      </c>
    </row>
    <row r="1062" spans="1:2" x14ac:dyDescent="0.2">
      <c r="A1062" s="43" t="s">
        <v>100</v>
      </c>
      <c r="B1062" s="43" t="s">
        <v>1127</v>
      </c>
    </row>
    <row r="1063" spans="1:2" x14ac:dyDescent="0.2">
      <c r="A1063" s="43" t="s">
        <v>100</v>
      </c>
      <c r="B1063" s="43" t="s">
        <v>1128</v>
      </c>
    </row>
    <row r="1064" spans="1:2" x14ac:dyDescent="0.2">
      <c r="A1064" s="43" t="s">
        <v>100</v>
      </c>
      <c r="B1064" s="43" t="s">
        <v>1129</v>
      </c>
    </row>
    <row r="1065" spans="1:2" x14ac:dyDescent="0.2">
      <c r="A1065" s="43" t="s">
        <v>100</v>
      </c>
      <c r="B1065" s="43" t="s">
        <v>1130</v>
      </c>
    </row>
    <row r="1066" spans="1:2" x14ac:dyDescent="0.2">
      <c r="A1066" s="43" t="s">
        <v>100</v>
      </c>
      <c r="B1066" s="43" t="s">
        <v>1131</v>
      </c>
    </row>
    <row r="1067" spans="1:2" x14ac:dyDescent="0.2">
      <c r="A1067" s="43" t="s">
        <v>100</v>
      </c>
      <c r="B1067" s="43" t="s">
        <v>1132</v>
      </c>
    </row>
    <row r="1068" spans="1:2" x14ac:dyDescent="0.2">
      <c r="A1068" s="43" t="s">
        <v>100</v>
      </c>
      <c r="B1068" s="43" t="s">
        <v>1133</v>
      </c>
    </row>
    <row r="1069" spans="1:2" x14ac:dyDescent="0.2">
      <c r="A1069" s="43" t="s">
        <v>100</v>
      </c>
      <c r="B1069" s="43" t="s">
        <v>1134</v>
      </c>
    </row>
    <row r="1070" spans="1:2" x14ac:dyDescent="0.2">
      <c r="A1070" s="43" t="s">
        <v>100</v>
      </c>
      <c r="B1070" s="43" t="s">
        <v>1135</v>
      </c>
    </row>
    <row r="1071" spans="1:2" x14ac:dyDescent="0.2">
      <c r="A1071" s="43" t="s">
        <v>100</v>
      </c>
      <c r="B1071" s="43" t="s">
        <v>1136</v>
      </c>
    </row>
    <row r="1072" spans="1:2" x14ac:dyDescent="0.2">
      <c r="A1072" s="43" t="s">
        <v>100</v>
      </c>
      <c r="B1072" s="43" t="s">
        <v>1137</v>
      </c>
    </row>
    <row r="1073" spans="1:2" x14ac:dyDescent="0.2">
      <c r="A1073" s="43" t="s">
        <v>100</v>
      </c>
      <c r="B1073" s="43" t="s">
        <v>1138</v>
      </c>
    </row>
    <row r="1074" spans="1:2" x14ac:dyDescent="0.2">
      <c r="A1074" s="43" t="s">
        <v>100</v>
      </c>
      <c r="B1074" s="43" t="s">
        <v>1139</v>
      </c>
    </row>
    <row r="1075" spans="1:2" x14ac:dyDescent="0.2">
      <c r="A1075" s="43" t="s">
        <v>100</v>
      </c>
      <c r="B1075" s="43" t="s">
        <v>1140</v>
      </c>
    </row>
    <row r="1076" spans="1:2" x14ac:dyDescent="0.2">
      <c r="A1076" s="43" t="s">
        <v>100</v>
      </c>
      <c r="B1076" s="43" t="s">
        <v>1141</v>
      </c>
    </row>
    <row r="1077" spans="1:2" x14ac:dyDescent="0.2">
      <c r="A1077" s="43" t="s">
        <v>100</v>
      </c>
      <c r="B1077" s="43" t="s">
        <v>1142</v>
      </c>
    </row>
    <row r="1078" spans="1:2" x14ac:dyDescent="0.2">
      <c r="A1078" s="43" t="s">
        <v>100</v>
      </c>
      <c r="B1078" s="43" t="s">
        <v>1143</v>
      </c>
    </row>
    <row r="1079" spans="1:2" x14ac:dyDescent="0.2">
      <c r="A1079" s="43" t="s">
        <v>100</v>
      </c>
      <c r="B1079" s="43" t="s">
        <v>1144</v>
      </c>
    </row>
    <row r="1080" spans="1:2" x14ac:dyDescent="0.2">
      <c r="A1080" s="43" t="s">
        <v>100</v>
      </c>
      <c r="B1080" s="43" t="s">
        <v>1145</v>
      </c>
    </row>
    <row r="1081" spans="1:2" x14ac:dyDescent="0.2">
      <c r="A1081" s="43" t="s">
        <v>100</v>
      </c>
      <c r="B1081" s="43" t="s">
        <v>1146</v>
      </c>
    </row>
    <row r="1082" spans="1:2" x14ac:dyDescent="0.2">
      <c r="A1082" s="43" t="s">
        <v>100</v>
      </c>
      <c r="B1082" s="43" t="s">
        <v>1147</v>
      </c>
    </row>
    <row r="1083" spans="1:2" x14ac:dyDescent="0.2">
      <c r="A1083" s="43" t="s">
        <v>100</v>
      </c>
      <c r="B1083" s="43" t="s">
        <v>1148</v>
      </c>
    </row>
    <row r="1084" spans="1:2" x14ac:dyDescent="0.2">
      <c r="A1084" s="43" t="s">
        <v>100</v>
      </c>
      <c r="B1084" s="43" t="s">
        <v>1149</v>
      </c>
    </row>
    <row r="1085" spans="1:2" x14ac:dyDescent="0.2">
      <c r="A1085" s="43" t="s">
        <v>100</v>
      </c>
      <c r="B1085" s="43" t="s">
        <v>1150</v>
      </c>
    </row>
    <row r="1086" spans="1:2" x14ac:dyDescent="0.2">
      <c r="A1086" s="43" t="s">
        <v>100</v>
      </c>
      <c r="B1086" s="43" t="s">
        <v>1151</v>
      </c>
    </row>
    <row r="1087" spans="1:2" x14ac:dyDescent="0.2">
      <c r="A1087" s="43" t="s">
        <v>100</v>
      </c>
      <c r="B1087" s="43" t="s">
        <v>1152</v>
      </c>
    </row>
    <row r="1088" spans="1:2" x14ac:dyDescent="0.2">
      <c r="A1088" s="43" t="s">
        <v>100</v>
      </c>
      <c r="B1088" s="43" t="s">
        <v>1153</v>
      </c>
    </row>
    <row r="1089" spans="1:2" x14ac:dyDescent="0.2">
      <c r="A1089" s="43" t="s">
        <v>100</v>
      </c>
      <c r="B1089" s="43" t="s">
        <v>1154</v>
      </c>
    </row>
    <row r="1090" spans="1:2" x14ac:dyDescent="0.2">
      <c r="A1090" s="43" t="s">
        <v>100</v>
      </c>
      <c r="B1090" s="43" t="s">
        <v>1155</v>
      </c>
    </row>
    <row r="1091" spans="1:2" x14ac:dyDescent="0.2">
      <c r="A1091" s="43" t="s">
        <v>100</v>
      </c>
      <c r="B1091" s="43" t="s">
        <v>1156</v>
      </c>
    </row>
    <row r="1092" spans="1:2" x14ac:dyDescent="0.2">
      <c r="A1092" s="43" t="s">
        <v>100</v>
      </c>
      <c r="B1092" s="43" t="s">
        <v>1157</v>
      </c>
    </row>
    <row r="1093" spans="1:2" x14ac:dyDescent="0.2">
      <c r="A1093" s="43" t="s">
        <v>100</v>
      </c>
      <c r="B1093" s="43" t="s">
        <v>1158</v>
      </c>
    </row>
    <row r="1094" spans="1:2" x14ac:dyDescent="0.2">
      <c r="A1094" s="43" t="s">
        <v>100</v>
      </c>
      <c r="B1094" s="43" t="s">
        <v>1159</v>
      </c>
    </row>
    <row r="1095" spans="1:2" x14ac:dyDescent="0.2">
      <c r="A1095" s="43" t="s">
        <v>100</v>
      </c>
      <c r="B1095" s="43" t="s">
        <v>1160</v>
      </c>
    </row>
    <row r="1096" spans="1:2" x14ac:dyDescent="0.2">
      <c r="A1096" s="43" t="s">
        <v>100</v>
      </c>
      <c r="B1096" s="43" t="s">
        <v>1161</v>
      </c>
    </row>
    <row r="1097" spans="1:2" x14ac:dyDescent="0.2">
      <c r="A1097" s="43" t="s">
        <v>100</v>
      </c>
      <c r="B1097" s="43" t="s">
        <v>1162</v>
      </c>
    </row>
    <row r="1098" spans="1:2" x14ac:dyDescent="0.2">
      <c r="A1098" s="43" t="s">
        <v>100</v>
      </c>
      <c r="B1098" s="43" t="s">
        <v>133</v>
      </c>
    </row>
    <row r="1099" spans="1:2" x14ac:dyDescent="0.2">
      <c r="A1099" s="43" t="s">
        <v>100</v>
      </c>
      <c r="B1099" s="43" t="s">
        <v>334</v>
      </c>
    </row>
    <row r="1100" spans="1:2" x14ac:dyDescent="0.2">
      <c r="A1100" s="43" t="s">
        <v>100</v>
      </c>
      <c r="B1100" s="43" t="s">
        <v>1163</v>
      </c>
    </row>
    <row r="1101" spans="1:2" x14ac:dyDescent="0.2">
      <c r="A1101" s="43" t="s">
        <v>100</v>
      </c>
      <c r="B1101" s="43" t="s">
        <v>1164</v>
      </c>
    </row>
    <row r="1102" spans="1:2" x14ac:dyDescent="0.2">
      <c r="A1102" s="43" t="s">
        <v>100</v>
      </c>
      <c r="B1102" s="43" t="s">
        <v>1165</v>
      </c>
    </row>
    <row r="1103" spans="1:2" x14ac:dyDescent="0.2">
      <c r="A1103" s="43" t="s">
        <v>100</v>
      </c>
      <c r="B1103" s="43" t="s">
        <v>1166</v>
      </c>
    </row>
    <row r="1104" spans="1:2" x14ac:dyDescent="0.2">
      <c r="A1104" s="43" t="s">
        <v>100</v>
      </c>
      <c r="B1104" s="43" t="s">
        <v>1167</v>
      </c>
    </row>
    <row r="1105" spans="1:2" x14ac:dyDescent="0.2">
      <c r="A1105" s="43" t="s">
        <v>100</v>
      </c>
      <c r="B1105" s="43" t="s">
        <v>1168</v>
      </c>
    </row>
    <row r="1106" spans="1:2" x14ac:dyDescent="0.2">
      <c r="A1106" s="43" t="s">
        <v>100</v>
      </c>
      <c r="B1106" s="43" t="s">
        <v>1169</v>
      </c>
    </row>
    <row r="1107" spans="1:2" x14ac:dyDescent="0.2">
      <c r="A1107" s="43" t="s">
        <v>100</v>
      </c>
      <c r="B1107" s="43" t="s">
        <v>1170</v>
      </c>
    </row>
    <row r="1108" spans="1:2" x14ac:dyDescent="0.2">
      <c r="A1108" s="43" t="s">
        <v>100</v>
      </c>
      <c r="B1108" s="43" t="s">
        <v>1171</v>
      </c>
    </row>
    <row r="1109" spans="1:2" x14ac:dyDescent="0.2">
      <c r="A1109" s="43" t="s">
        <v>100</v>
      </c>
      <c r="B1109" s="43" t="s">
        <v>1172</v>
      </c>
    </row>
    <row r="1110" spans="1:2" x14ac:dyDescent="0.2">
      <c r="A1110" s="43" t="s">
        <v>100</v>
      </c>
      <c r="B1110" s="43" t="s">
        <v>1173</v>
      </c>
    </row>
    <row r="1111" spans="1:2" x14ac:dyDescent="0.2">
      <c r="A1111" s="43" t="s">
        <v>100</v>
      </c>
      <c r="B1111" s="43" t="s">
        <v>1174</v>
      </c>
    </row>
    <row r="1112" spans="1:2" x14ac:dyDescent="0.2">
      <c r="A1112" s="43" t="s">
        <v>100</v>
      </c>
      <c r="B1112" s="43" t="s">
        <v>1175</v>
      </c>
    </row>
    <row r="1113" spans="1:2" x14ac:dyDescent="0.2">
      <c r="A1113" s="43" t="s">
        <v>100</v>
      </c>
      <c r="B1113" s="43" t="s">
        <v>1176</v>
      </c>
    </row>
    <row r="1114" spans="1:2" x14ac:dyDescent="0.2">
      <c r="A1114" s="43" t="s">
        <v>100</v>
      </c>
      <c r="B1114" s="43" t="s">
        <v>1177</v>
      </c>
    </row>
    <row r="1115" spans="1:2" x14ac:dyDescent="0.2">
      <c r="A1115" s="43" t="s">
        <v>100</v>
      </c>
      <c r="B1115" s="43" t="s">
        <v>1178</v>
      </c>
    </row>
    <row r="1116" spans="1:2" x14ac:dyDescent="0.2">
      <c r="A1116" s="43" t="s">
        <v>100</v>
      </c>
      <c r="B1116" s="43" t="s">
        <v>1179</v>
      </c>
    </row>
    <row r="1117" spans="1:2" x14ac:dyDescent="0.2">
      <c r="A1117" s="43" t="s">
        <v>100</v>
      </c>
      <c r="B1117" s="43" t="s">
        <v>1180</v>
      </c>
    </row>
    <row r="1118" spans="1:2" x14ac:dyDescent="0.2">
      <c r="A1118" s="43" t="s">
        <v>100</v>
      </c>
      <c r="B1118" s="43" t="s">
        <v>1181</v>
      </c>
    </row>
    <row r="1119" spans="1:2" x14ac:dyDescent="0.2">
      <c r="A1119" s="43" t="s">
        <v>100</v>
      </c>
      <c r="B1119" s="43" t="s">
        <v>1182</v>
      </c>
    </row>
    <row r="1120" spans="1:2" x14ac:dyDescent="0.2">
      <c r="A1120" s="43" t="s">
        <v>100</v>
      </c>
      <c r="B1120" s="43" t="s">
        <v>1183</v>
      </c>
    </row>
    <row r="1121" spans="1:2" x14ac:dyDescent="0.2">
      <c r="A1121" s="43" t="s">
        <v>100</v>
      </c>
      <c r="B1121" s="43" t="s">
        <v>1184</v>
      </c>
    </row>
    <row r="1122" spans="1:2" x14ac:dyDescent="0.2">
      <c r="A1122" s="43" t="s">
        <v>100</v>
      </c>
      <c r="B1122" s="43" t="s">
        <v>1185</v>
      </c>
    </row>
    <row r="1123" spans="1:2" x14ac:dyDescent="0.2">
      <c r="A1123" s="43" t="s">
        <v>100</v>
      </c>
      <c r="B1123" s="43" t="s">
        <v>1186</v>
      </c>
    </row>
    <row r="1124" spans="1:2" x14ac:dyDescent="0.2">
      <c r="A1124" s="43" t="s">
        <v>100</v>
      </c>
      <c r="B1124" s="43" t="s">
        <v>1187</v>
      </c>
    </row>
    <row r="1125" spans="1:2" x14ac:dyDescent="0.2">
      <c r="A1125" s="43" t="s">
        <v>100</v>
      </c>
      <c r="B1125" s="43" t="s">
        <v>1188</v>
      </c>
    </row>
    <row r="1126" spans="1:2" x14ac:dyDescent="0.2">
      <c r="A1126" s="43" t="s">
        <v>100</v>
      </c>
      <c r="B1126" s="43" t="s">
        <v>1189</v>
      </c>
    </row>
    <row r="1127" spans="1:2" x14ac:dyDescent="0.2">
      <c r="A1127" s="43" t="s">
        <v>100</v>
      </c>
      <c r="B1127" s="43" t="s">
        <v>1190</v>
      </c>
    </row>
    <row r="1128" spans="1:2" x14ac:dyDescent="0.2">
      <c r="A1128" s="43" t="s">
        <v>100</v>
      </c>
      <c r="B1128" s="43" t="s">
        <v>1191</v>
      </c>
    </row>
    <row r="1129" spans="1:2" x14ac:dyDescent="0.2">
      <c r="A1129" s="43" t="s">
        <v>100</v>
      </c>
      <c r="B1129" s="43" t="s">
        <v>1192</v>
      </c>
    </row>
    <row r="1130" spans="1:2" x14ac:dyDescent="0.2">
      <c r="A1130" s="43" t="s">
        <v>100</v>
      </c>
      <c r="B1130" s="43" t="s">
        <v>1193</v>
      </c>
    </row>
    <row r="1131" spans="1:2" x14ac:dyDescent="0.2">
      <c r="A1131" s="43" t="s">
        <v>100</v>
      </c>
      <c r="B1131" s="43" t="s">
        <v>1194</v>
      </c>
    </row>
    <row r="1132" spans="1:2" x14ac:dyDescent="0.2">
      <c r="A1132" s="43" t="s">
        <v>100</v>
      </c>
      <c r="B1132" s="43" t="s">
        <v>1195</v>
      </c>
    </row>
    <row r="1133" spans="1:2" x14ac:dyDescent="0.2">
      <c r="A1133" s="43" t="s">
        <v>100</v>
      </c>
      <c r="B1133" s="43" t="s">
        <v>1196</v>
      </c>
    </row>
    <row r="1134" spans="1:2" x14ac:dyDescent="0.2">
      <c r="A1134" s="43" t="s">
        <v>100</v>
      </c>
      <c r="B1134" s="43" t="s">
        <v>1197</v>
      </c>
    </row>
    <row r="1135" spans="1:2" x14ac:dyDescent="0.2">
      <c r="A1135" s="43" t="s">
        <v>100</v>
      </c>
      <c r="B1135" s="43" t="s">
        <v>1198</v>
      </c>
    </row>
    <row r="1136" spans="1:2" x14ac:dyDescent="0.2">
      <c r="A1136" s="43" t="s">
        <v>100</v>
      </c>
      <c r="B1136" s="43" t="s">
        <v>1199</v>
      </c>
    </row>
    <row r="1137" spans="1:2" x14ac:dyDescent="0.2">
      <c r="A1137" s="43" t="s">
        <v>103</v>
      </c>
      <c r="B1137" s="43" t="s">
        <v>1200</v>
      </c>
    </row>
    <row r="1138" spans="1:2" x14ac:dyDescent="0.2">
      <c r="A1138" s="43" t="s">
        <v>103</v>
      </c>
      <c r="B1138" s="43" t="s">
        <v>1201</v>
      </c>
    </row>
    <row r="1139" spans="1:2" x14ac:dyDescent="0.2">
      <c r="A1139" s="43" t="s">
        <v>103</v>
      </c>
      <c r="B1139" s="43" t="s">
        <v>1202</v>
      </c>
    </row>
    <row r="1140" spans="1:2" x14ac:dyDescent="0.2">
      <c r="A1140" s="43" t="s">
        <v>103</v>
      </c>
      <c r="B1140" s="43" t="s">
        <v>1203</v>
      </c>
    </row>
    <row r="1141" spans="1:2" x14ac:dyDescent="0.2">
      <c r="A1141" s="43" t="s">
        <v>103</v>
      </c>
      <c r="B1141" s="43" t="s">
        <v>1204</v>
      </c>
    </row>
    <row r="1142" spans="1:2" x14ac:dyDescent="0.2">
      <c r="A1142" s="43" t="s">
        <v>103</v>
      </c>
      <c r="B1142" s="43" t="s">
        <v>1205</v>
      </c>
    </row>
    <row r="1143" spans="1:2" x14ac:dyDescent="0.2">
      <c r="A1143" s="43" t="s">
        <v>103</v>
      </c>
      <c r="B1143" s="43" t="s">
        <v>1206</v>
      </c>
    </row>
    <row r="1144" spans="1:2" x14ac:dyDescent="0.2">
      <c r="A1144" s="43" t="s">
        <v>103</v>
      </c>
      <c r="B1144" s="43" t="s">
        <v>1207</v>
      </c>
    </row>
    <row r="1145" spans="1:2" x14ac:dyDescent="0.2">
      <c r="A1145" s="43" t="s">
        <v>103</v>
      </c>
      <c r="B1145" s="43" t="s">
        <v>1208</v>
      </c>
    </row>
    <row r="1146" spans="1:2" x14ac:dyDescent="0.2">
      <c r="A1146" s="43" t="s">
        <v>103</v>
      </c>
      <c r="B1146" s="43" t="s">
        <v>1209</v>
      </c>
    </row>
    <row r="1147" spans="1:2" x14ac:dyDescent="0.2">
      <c r="A1147" s="43" t="s">
        <v>103</v>
      </c>
      <c r="B1147" s="43" t="s">
        <v>1210</v>
      </c>
    </row>
    <row r="1148" spans="1:2" x14ac:dyDescent="0.2">
      <c r="A1148" s="43" t="s">
        <v>103</v>
      </c>
      <c r="B1148" s="43" t="s">
        <v>1211</v>
      </c>
    </row>
    <row r="1149" spans="1:2" x14ac:dyDescent="0.2">
      <c r="A1149" s="43" t="s">
        <v>103</v>
      </c>
      <c r="B1149" s="43" t="s">
        <v>1212</v>
      </c>
    </row>
    <row r="1150" spans="1:2" x14ac:dyDescent="0.2">
      <c r="A1150" s="43" t="s">
        <v>103</v>
      </c>
      <c r="B1150" s="43" t="s">
        <v>1213</v>
      </c>
    </row>
    <row r="1151" spans="1:2" x14ac:dyDescent="0.2">
      <c r="A1151" s="43" t="s">
        <v>103</v>
      </c>
      <c r="B1151" s="43" t="s">
        <v>1214</v>
      </c>
    </row>
    <row r="1152" spans="1:2" x14ac:dyDescent="0.2">
      <c r="A1152" s="43" t="s">
        <v>103</v>
      </c>
      <c r="B1152" s="43" t="s">
        <v>1215</v>
      </c>
    </row>
    <row r="1153" spans="1:2" x14ac:dyDescent="0.2">
      <c r="A1153" s="43" t="s">
        <v>103</v>
      </c>
      <c r="B1153" s="43" t="s">
        <v>1216</v>
      </c>
    </row>
    <row r="1154" spans="1:2" x14ac:dyDescent="0.2">
      <c r="A1154" s="43" t="s">
        <v>103</v>
      </c>
      <c r="B1154" s="43" t="s">
        <v>1217</v>
      </c>
    </row>
    <row r="1155" spans="1:2" x14ac:dyDescent="0.2">
      <c r="A1155" s="43" t="s">
        <v>103</v>
      </c>
      <c r="B1155" s="43" t="s">
        <v>1218</v>
      </c>
    </row>
    <row r="1156" spans="1:2" x14ac:dyDescent="0.2">
      <c r="A1156" s="43" t="s">
        <v>103</v>
      </c>
      <c r="B1156" s="43" t="s">
        <v>1219</v>
      </c>
    </row>
    <row r="1157" spans="1:2" x14ac:dyDescent="0.2">
      <c r="A1157" s="43" t="s">
        <v>103</v>
      </c>
      <c r="B1157" s="43" t="s">
        <v>1220</v>
      </c>
    </row>
    <row r="1158" spans="1:2" x14ac:dyDescent="0.2">
      <c r="A1158" s="43" t="s">
        <v>103</v>
      </c>
      <c r="B1158" s="43" t="s">
        <v>1221</v>
      </c>
    </row>
    <row r="1159" spans="1:2" x14ac:dyDescent="0.2">
      <c r="A1159" s="43" t="s">
        <v>103</v>
      </c>
      <c r="B1159" s="43" t="s">
        <v>1222</v>
      </c>
    </row>
    <row r="1160" spans="1:2" x14ac:dyDescent="0.2">
      <c r="A1160" s="43" t="s">
        <v>103</v>
      </c>
      <c r="B1160" s="43" t="s">
        <v>1223</v>
      </c>
    </row>
    <row r="1161" spans="1:2" x14ac:dyDescent="0.2">
      <c r="A1161" s="43" t="s">
        <v>103</v>
      </c>
      <c r="B1161" s="43" t="s">
        <v>1224</v>
      </c>
    </row>
    <row r="1162" spans="1:2" x14ac:dyDescent="0.2">
      <c r="A1162" s="43" t="s">
        <v>103</v>
      </c>
      <c r="B1162" s="43" t="s">
        <v>1225</v>
      </c>
    </row>
    <row r="1163" spans="1:2" x14ac:dyDescent="0.2">
      <c r="A1163" s="43" t="s">
        <v>103</v>
      </c>
      <c r="B1163" s="43" t="s">
        <v>1226</v>
      </c>
    </row>
    <row r="1164" spans="1:2" x14ac:dyDescent="0.2">
      <c r="A1164" s="43" t="s">
        <v>103</v>
      </c>
      <c r="B1164" s="43" t="s">
        <v>1227</v>
      </c>
    </row>
    <row r="1165" spans="1:2" x14ac:dyDescent="0.2">
      <c r="A1165" s="43" t="s">
        <v>103</v>
      </c>
      <c r="B1165" s="43" t="s">
        <v>1228</v>
      </c>
    </row>
    <row r="1166" spans="1:2" x14ac:dyDescent="0.2">
      <c r="A1166" s="43" t="s">
        <v>103</v>
      </c>
      <c r="B1166" s="43" t="s">
        <v>1229</v>
      </c>
    </row>
    <row r="1167" spans="1:2" x14ac:dyDescent="0.2">
      <c r="A1167" s="43" t="s">
        <v>103</v>
      </c>
      <c r="B1167" s="43" t="s">
        <v>1230</v>
      </c>
    </row>
    <row r="1168" spans="1:2" x14ac:dyDescent="0.2">
      <c r="A1168" s="43" t="s">
        <v>103</v>
      </c>
      <c r="B1168" s="43" t="s">
        <v>1231</v>
      </c>
    </row>
    <row r="1169" spans="1:2" x14ac:dyDescent="0.2">
      <c r="A1169" s="43" t="s">
        <v>103</v>
      </c>
      <c r="B1169" s="43" t="s">
        <v>1232</v>
      </c>
    </row>
    <row r="1170" spans="1:2" x14ac:dyDescent="0.2">
      <c r="A1170" s="43" t="s">
        <v>103</v>
      </c>
      <c r="B1170" s="43" t="s">
        <v>1233</v>
      </c>
    </row>
    <row r="1171" spans="1:2" x14ac:dyDescent="0.2">
      <c r="A1171" s="43" t="s">
        <v>103</v>
      </c>
      <c r="B1171" s="43" t="s">
        <v>1234</v>
      </c>
    </row>
    <row r="1172" spans="1:2" x14ac:dyDescent="0.2">
      <c r="A1172" s="43" t="s">
        <v>103</v>
      </c>
      <c r="B1172" s="43" t="s">
        <v>1235</v>
      </c>
    </row>
    <row r="1173" spans="1:2" x14ac:dyDescent="0.2">
      <c r="A1173" s="43" t="s">
        <v>103</v>
      </c>
      <c r="B1173" s="43" t="s">
        <v>1236</v>
      </c>
    </row>
    <row r="1174" spans="1:2" x14ac:dyDescent="0.2">
      <c r="A1174" s="43" t="s">
        <v>103</v>
      </c>
      <c r="B1174" s="43" t="s">
        <v>1237</v>
      </c>
    </row>
    <row r="1175" spans="1:2" x14ac:dyDescent="0.2">
      <c r="A1175" s="43" t="s">
        <v>103</v>
      </c>
      <c r="B1175" s="43" t="s">
        <v>799</v>
      </c>
    </row>
    <row r="1176" spans="1:2" x14ac:dyDescent="0.2">
      <c r="A1176" s="43" t="s">
        <v>103</v>
      </c>
      <c r="B1176" s="43" t="s">
        <v>1238</v>
      </c>
    </row>
    <row r="1177" spans="1:2" x14ac:dyDescent="0.2">
      <c r="A1177" s="43" t="s">
        <v>103</v>
      </c>
      <c r="B1177" s="43" t="s">
        <v>1239</v>
      </c>
    </row>
    <row r="1178" spans="1:2" x14ac:dyDescent="0.2">
      <c r="A1178" s="43" t="s">
        <v>103</v>
      </c>
      <c r="B1178" s="43" t="s">
        <v>1240</v>
      </c>
    </row>
    <row r="1179" spans="1:2" x14ac:dyDescent="0.2">
      <c r="A1179" s="43" t="s">
        <v>103</v>
      </c>
      <c r="B1179" s="43" t="s">
        <v>1241</v>
      </c>
    </row>
    <row r="1180" spans="1:2" x14ac:dyDescent="0.2">
      <c r="A1180" s="43" t="s">
        <v>103</v>
      </c>
      <c r="B1180" s="43" t="s">
        <v>1242</v>
      </c>
    </row>
    <row r="1181" spans="1:2" x14ac:dyDescent="0.2">
      <c r="A1181" s="43" t="s">
        <v>103</v>
      </c>
      <c r="B1181" s="43" t="s">
        <v>259</v>
      </c>
    </row>
    <row r="1182" spans="1:2" x14ac:dyDescent="0.2">
      <c r="A1182" s="43" t="s">
        <v>103</v>
      </c>
      <c r="B1182" s="43" t="s">
        <v>429</v>
      </c>
    </row>
    <row r="1183" spans="1:2" x14ac:dyDescent="0.2">
      <c r="A1183" s="43" t="s">
        <v>103</v>
      </c>
      <c r="B1183" s="43" t="s">
        <v>1243</v>
      </c>
    </row>
    <row r="1184" spans="1:2" x14ac:dyDescent="0.2">
      <c r="A1184" s="43" t="s">
        <v>103</v>
      </c>
      <c r="B1184" s="43" t="s">
        <v>1244</v>
      </c>
    </row>
    <row r="1185" spans="1:2" x14ac:dyDescent="0.2">
      <c r="A1185" s="43" t="s">
        <v>103</v>
      </c>
      <c r="B1185" s="43" t="s">
        <v>1245</v>
      </c>
    </row>
    <row r="1186" spans="1:2" x14ac:dyDescent="0.2">
      <c r="A1186" s="43" t="s">
        <v>103</v>
      </c>
      <c r="B1186" s="43" t="s">
        <v>1246</v>
      </c>
    </row>
    <row r="1187" spans="1:2" x14ac:dyDescent="0.2">
      <c r="A1187" s="43" t="s">
        <v>103</v>
      </c>
      <c r="B1187" s="43" t="s">
        <v>1247</v>
      </c>
    </row>
    <row r="1188" spans="1:2" x14ac:dyDescent="0.2">
      <c r="A1188" s="43" t="s">
        <v>103</v>
      </c>
      <c r="B1188" s="43" t="s">
        <v>1248</v>
      </c>
    </row>
    <row r="1189" spans="1:2" x14ac:dyDescent="0.2">
      <c r="A1189" s="43" t="s">
        <v>103</v>
      </c>
      <c r="B1189" s="43" t="s">
        <v>1249</v>
      </c>
    </row>
    <row r="1190" spans="1:2" x14ac:dyDescent="0.2">
      <c r="A1190" s="43" t="s">
        <v>103</v>
      </c>
      <c r="B1190" s="43" t="s">
        <v>1250</v>
      </c>
    </row>
    <row r="1191" spans="1:2" x14ac:dyDescent="0.2">
      <c r="A1191" s="43" t="s">
        <v>103</v>
      </c>
      <c r="B1191" s="43" t="s">
        <v>1251</v>
      </c>
    </row>
    <row r="1192" spans="1:2" x14ac:dyDescent="0.2">
      <c r="A1192" s="43" t="s">
        <v>103</v>
      </c>
      <c r="B1192" s="43" t="s">
        <v>1252</v>
      </c>
    </row>
    <row r="1193" spans="1:2" x14ac:dyDescent="0.2">
      <c r="A1193" s="43" t="s">
        <v>103</v>
      </c>
      <c r="B1193" s="43" t="s">
        <v>1253</v>
      </c>
    </row>
    <row r="1194" spans="1:2" x14ac:dyDescent="0.2">
      <c r="A1194" s="43" t="s">
        <v>103</v>
      </c>
      <c r="B1194" s="43" t="s">
        <v>1254</v>
      </c>
    </row>
    <row r="1195" spans="1:2" x14ac:dyDescent="0.2">
      <c r="A1195" s="43" t="s">
        <v>103</v>
      </c>
      <c r="B1195" s="43" t="s">
        <v>863</v>
      </c>
    </row>
    <row r="1196" spans="1:2" x14ac:dyDescent="0.2">
      <c r="A1196" s="43" t="s">
        <v>103</v>
      </c>
      <c r="B1196" s="43" t="s">
        <v>1255</v>
      </c>
    </row>
  </sheetData>
  <autoFilter ref="A1:B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23</vt:i4>
      </vt:variant>
    </vt:vector>
  </HeadingPairs>
  <TitlesOfParts>
    <vt:vector size="29" baseType="lpstr">
      <vt:lpstr>Paramètrage impression</vt:lpstr>
      <vt:lpstr>Dépistage no 1</vt:lpstr>
      <vt:lpstr>Dépistage no 2</vt:lpstr>
      <vt:lpstr>Dépistage no 3</vt:lpstr>
      <vt:lpstr>Dépistage no 4</vt:lpstr>
      <vt:lpstr>Menus</vt:lpstr>
      <vt:lpstr>Abitibi_Témiscamingue</vt:lpstr>
      <vt:lpstr>Bas_Saint_Laurent</vt:lpstr>
      <vt:lpstr>Capitale_Nationale</vt:lpstr>
      <vt:lpstr>Centre_du_Québec</vt:lpstr>
      <vt:lpstr>Chaudière_Appalaches</vt:lpstr>
      <vt:lpstr>Couleur</vt:lpstr>
      <vt:lpstr>Date</vt:lpstr>
      <vt:lpstr>Estrie</vt:lpstr>
      <vt:lpstr>Gaspésie_Îles_de_la_Madeleine</vt:lpstr>
      <vt:lpstr>Laurentides</vt:lpstr>
      <vt:lpstr>Mauricie</vt:lpstr>
      <vt:lpstr>Montérégie_Est</vt:lpstr>
      <vt:lpstr>Montérégie_Ouest</vt:lpstr>
      <vt:lpstr>Montréal_Laval_Lanaudière</vt:lpstr>
      <vt:lpstr>Outaouais</vt:lpstr>
      <vt:lpstr>Régions</vt:lpstr>
      <vt:lpstr>Saguenay_Lac_Saint_Jean</vt:lpstr>
      <vt:lpstr>Stade</vt:lpstr>
      <vt:lpstr>Texture</vt:lpstr>
      <vt:lpstr>'Dépistage no 1'!Zone_d_impression</vt:lpstr>
      <vt:lpstr>'Dépistage no 2'!Zone_d_impression</vt:lpstr>
      <vt:lpstr>'Dépistage no 3'!Zone_d_impression</vt:lpstr>
      <vt:lpstr>'Dépistage no 4'!Zone_d_impression</vt:lpstr>
    </vt:vector>
  </TitlesOfParts>
  <Company>Mapaq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Rondeau</dc:creator>
  <cp:lastModifiedBy>Ouellet Cindy (DP) (Québec)</cp:lastModifiedBy>
  <cp:revision/>
  <dcterms:created xsi:type="dcterms:W3CDTF">2013-08-21T15:42:42Z</dcterms:created>
  <dcterms:modified xsi:type="dcterms:W3CDTF">2018-07-20T15:38:59Z</dcterms:modified>
</cp:coreProperties>
</file>