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T:\_Groupes\RAP\1720_Communiques\DOCWORD\GC\2021\"/>
    </mc:Choice>
  </mc:AlternateContent>
  <xr:revisionPtr revIDLastSave="0" documentId="8_{B0DA259C-BED2-49BB-B3E5-DB31BD730EFD}" xr6:coauthVersionLast="45" xr6:coauthVersionMax="45" xr10:uidLastSave="{00000000-0000-0000-0000-000000000000}"/>
  <workbookProtection workbookAlgorithmName="SHA-512" workbookHashValue="jg8qsvvytHqjOdRXu/sfSNr3zOh2amTcSzONXt0nVnMP4LvrbbWRzXRH+xYGOVAFMRTY6ZxChKj5MA88O6bg2g==" workbookSaltValue="2NPYzk+7NxkleR3JRkp3Zw==" workbookSpinCount="100000" lockStructure="1"/>
  <bookViews>
    <workbookView xWindow="28680" yWindow="-90" windowWidth="29040" windowHeight="15840" xr2:uid="{06FD455C-8201-41F0-81D9-47FEEFCE7901}"/>
  </bookViews>
  <sheets>
    <sheet name="Captures LU municipalités" sheetId="1" r:id="rId1"/>
  </sheets>
  <definedNames>
    <definedName name="_xlnm._FilterDatabase" localSheetId="0" hidden="1">'Captures LU municipalités'!$A$4:$B$68</definedName>
    <definedName name="_xlnm.Print_Titles" localSheetId="0">'Captures LU municipalités'!$1:$2</definedName>
    <definedName name="_xlnm.Print_Area" localSheetId="0">'Captures LU municipalités'!$A$1:$AN$102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70" i="1" l="1"/>
  <c r="AJ70" i="1"/>
  <c r="L73" i="1"/>
  <c r="AK71" i="1"/>
  <c r="AC70" i="1"/>
  <c r="H72" i="1"/>
  <c r="X72" i="1"/>
  <c r="U71" i="1"/>
  <c r="AM70" i="1"/>
  <c r="AG73" i="1"/>
  <c r="T70" i="1"/>
  <c r="AF72" i="1"/>
  <c r="W73" i="1"/>
  <c r="W72" i="1"/>
  <c r="W71" i="1"/>
  <c r="W70" i="1"/>
  <c r="G73" i="1"/>
  <c r="G72" i="1"/>
  <c r="G71" i="1"/>
  <c r="G70" i="1"/>
  <c r="AG70" i="1"/>
  <c r="E73" i="1"/>
  <c r="E71" i="1"/>
  <c r="E72" i="1"/>
  <c r="E70" i="1"/>
  <c r="AJ71" i="1"/>
  <c r="T71" i="1"/>
  <c r="AH72" i="1"/>
  <c r="AH70" i="1"/>
  <c r="AH73" i="1"/>
  <c r="AH71" i="1"/>
  <c r="N73" i="1"/>
  <c r="N71" i="1"/>
  <c r="N72" i="1"/>
  <c r="N70" i="1"/>
  <c r="AK73" i="1"/>
  <c r="Y72" i="1"/>
  <c r="U73" i="1"/>
  <c r="X73" i="1"/>
  <c r="AC72" i="1"/>
  <c r="Q71" i="1"/>
  <c r="L70" i="1"/>
  <c r="AF73" i="1"/>
  <c r="H73" i="1"/>
  <c r="AM71" i="1"/>
  <c r="AI73" i="1"/>
  <c r="AI72" i="1"/>
  <c r="AI71" i="1"/>
  <c r="AI70" i="1"/>
  <c r="S73" i="1"/>
  <c r="S72" i="1"/>
  <c r="S71" i="1"/>
  <c r="S70" i="1"/>
  <c r="AG72" i="1"/>
  <c r="AJ72" i="1"/>
  <c r="T72" i="1"/>
  <c r="AD73" i="1"/>
  <c r="AD71" i="1"/>
  <c r="AD72" i="1"/>
  <c r="AD70" i="1"/>
  <c r="F73" i="1"/>
  <c r="F71" i="1"/>
  <c r="F72" i="1"/>
  <c r="F70" i="1"/>
  <c r="AK70" i="1"/>
  <c r="Y73" i="1"/>
  <c r="U70" i="1"/>
  <c r="X70" i="1"/>
  <c r="Q73" i="1"/>
  <c r="L71" i="1"/>
  <c r="AF70" i="1"/>
  <c r="H70" i="1"/>
  <c r="AM72" i="1"/>
  <c r="AE73" i="1"/>
  <c r="AE72" i="1"/>
  <c r="AE71" i="1"/>
  <c r="AE70" i="1"/>
  <c r="O73" i="1"/>
  <c r="O72" i="1"/>
  <c r="O71" i="1"/>
  <c r="O70" i="1"/>
  <c r="R72" i="1"/>
  <c r="R70" i="1"/>
  <c r="R73" i="1"/>
  <c r="R71" i="1"/>
  <c r="AG71" i="1"/>
  <c r="M73" i="1"/>
  <c r="M71" i="1"/>
  <c r="M70" i="1"/>
  <c r="M72" i="1"/>
  <c r="AJ73" i="1"/>
  <c r="T73" i="1"/>
  <c r="Z72" i="1"/>
  <c r="Z70" i="1"/>
  <c r="Z73" i="1"/>
  <c r="Z71" i="1"/>
  <c r="AK72" i="1"/>
  <c r="Y71" i="1"/>
  <c r="U72" i="1"/>
  <c r="X71" i="1"/>
  <c r="AC71" i="1"/>
  <c r="Q70" i="1"/>
  <c r="L72" i="1"/>
  <c r="AF71" i="1"/>
  <c r="H71" i="1"/>
  <c r="AM73" i="1"/>
  <c r="AA73" i="1"/>
  <c r="AA72" i="1"/>
  <c r="AA71" i="1"/>
  <c r="AA70" i="1"/>
  <c r="K73" i="1"/>
  <c r="K72" i="1"/>
  <c r="K71" i="1"/>
  <c r="K70" i="1"/>
  <c r="J72" i="1"/>
  <c r="J70" i="1"/>
  <c r="J73" i="1"/>
  <c r="J71" i="1"/>
  <c r="I72" i="1"/>
  <c r="I70" i="1"/>
  <c r="I71" i="1"/>
  <c r="I73" i="1"/>
  <c r="AL73" i="1"/>
  <c r="AL71" i="1"/>
  <c r="AL72" i="1"/>
  <c r="AL70" i="1"/>
  <c r="V73" i="1"/>
  <c r="V71" i="1"/>
  <c r="V72" i="1"/>
  <c r="V70" i="1"/>
  <c r="AC73" i="1"/>
  <c r="Q72" i="1"/>
  <c r="AB73" i="1" l="1"/>
  <c r="AB72" i="1"/>
  <c r="AB71" i="1"/>
  <c r="AB70" i="1"/>
  <c r="AN73" i="1"/>
  <c r="AN72" i="1"/>
  <c r="AN71" i="1"/>
  <c r="AN70" i="1"/>
  <c r="P73" i="1"/>
  <c r="P72" i="1"/>
  <c r="P71" i="1"/>
  <c r="P70" i="1"/>
  <c r="C27" i="1" l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D30" i="1" l="1"/>
  <c r="D42" i="1"/>
  <c r="D59" i="1"/>
  <c r="D32" i="1"/>
  <c r="D46" i="1"/>
  <c r="D44" i="1"/>
  <c r="D66" i="1"/>
  <c r="D56" i="1"/>
  <c r="D55" i="1"/>
  <c r="D64" i="1"/>
  <c r="D27" i="1"/>
  <c r="D60" i="1"/>
  <c r="D33" i="1"/>
  <c r="D65" i="1"/>
  <c r="D37" i="1"/>
  <c r="D38" i="1"/>
  <c r="D58" i="1"/>
  <c r="D50" i="1"/>
  <c r="D43" i="1"/>
  <c r="D68" i="1"/>
  <c r="D45" i="1"/>
  <c r="D39" i="1"/>
  <c r="D63" i="1"/>
  <c r="D40" i="1"/>
  <c r="D31" i="1"/>
  <c r="D48" i="1"/>
  <c r="D47" i="1"/>
  <c r="D57" i="1"/>
  <c r="D53" i="1"/>
  <c r="D34" i="1"/>
  <c r="D67" i="1"/>
  <c r="D61" i="1"/>
  <c r="D51" i="1"/>
  <c r="D29" i="1"/>
  <c r="D41" i="1"/>
  <c r="D62" i="1"/>
  <c r="D36" i="1"/>
  <c r="D35" i="1"/>
  <c r="D49" i="1"/>
  <c r="D28" i="1"/>
  <c r="D52" i="1"/>
  <c r="D54" i="1"/>
</calcChain>
</file>

<file path=xl/sharedStrings.xml><?xml version="1.0" encoding="utf-8"?>
<sst xmlns="http://schemas.openxmlformats.org/spreadsheetml/2006/main" count="1690" uniqueCount="91">
  <si>
    <t>Nombre de légionnaires capturées par piège par municipalité</t>
  </si>
  <si>
    <t>Région</t>
  </si>
  <si>
    <t>Municipalité</t>
  </si>
  <si>
    <t>Total</t>
  </si>
  <si>
    <t>Capture la plus élevée</t>
  </si>
  <si>
    <t>Capture la plus faible</t>
  </si>
  <si>
    <r>
      <t xml:space="preserve">Nb sites </t>
    </r>
    <r>
      <rPr>
        <sz val="10"/>
        <color theme="1"/>
        <rFont val="Symbol"/>
        <family val="1"/>
        <charset val="2"/>
      </rPr>
      <t>³</t>
    </r>
    <r>
      <rPr>
        <sz val="10"/>
        <color theme="1"/>
        <rFont val="Arial"/>
        <family val="2"/>
      </rPr>
      <t xml:space="preserve"> 35 LU / piège</t>
    </r>
  </si>
  <si>
    <r>
      <t xml:space="preserve">Nb sites </t>
    </r>
    <r>
      <rPr>
        <sz val="10"/>
        <color theme="1"/>
        <rFont val="Symbol"/>
        <family val="1"/>
        <charset val="2"/>
      </rPr>
      <t>³</t>
    </r>
    <r>
      <rPr>
        <sz val="10"/>
        <color theme="1"/>
        <rFont val="Arial"/>
        <family val="2"/>
      </rPr>
      <t xml:space="preserve"> 70 LU / piège</t>
    </r>
  </si>
  <si>
    <t/>
  </si>
  <si>
    <t>Rivière-Héva</t>
  </si>
  <si>
    <t>Rouyn-Noranda</t>
  </si>
  <si>
    <t>Palmarolle</t>
  </si>
  <si>
    <t>Duhamel-Ouest</t>
  </si>
  <si>
    <t>Nédélec</t>
  </si>
  <si>
    <t>Lac-au-Saumon</t>
  </si>
  <si>
    <t>Saint-Clément</t>
  </si>
  <si>
    <t>La Pocatière</t>
  </si>
  <si>
    <t>Saint-Léandre</t>
  </si>
  <si>
    <t>Rimouski</t>
  </si>
  <si>
    <t>Saint-Hilarion</t>
  </si>
  <si>
    <t>Saint-Casimir</t>
  </si>
  <si>
    <t>Deschambault-Grondines</t>
  </si>
  <si>
    <t>Neuville</t>
  </si>
  <si>
    <t>Nicolet</t>
  </si>
  <si>
    <t>Saint-Bonaventure</t>
  </si>
  <si>
    <t>Saint-Albert</t>
  </si>
  <si>
    <t>Sainte-Clotilde-de-Horton</t>
  </si>
  <si>
    <t>Saint-Georges</t>
  </si>
  <si>
    <t>Sainte-Agathe-de-Lotbinière</t>
  </si>
  <si>
    <t>Montmagny</t>
  </si>
  <si>
    <t>Sainte-Marie</t>
  </si>
  <si>
    <t>Saint-Gervais</t>
  </si>
  <si>
    <t>Estrie</t>
  </si>
  <si>
    <t>Stanstead-Est</t>
  </si>
  <si>
    <t>Compton</t>
  </si>
  <si>
    <t>Sherbrooke</t>
  </si>
  <si>
    <t>Bury</t>
  </si>
  <si>
    <t>Percé</t>
  </si>
  <si>
    <t>Carleton-sur-Mer</t>
  </si>
  <si>
    <t>Sainte-Élisabeth</t>
  </si>
  <si>
    <t>Sainte-Marie-Salomé</t>
  </si>
  <si>
    <t>Saint-Ambroise-de-Kildare</t>
  </si>
  <si>
    <t>Saint-Esprit</t>
  </si>
  <si>
    <t>Laurentides</t>
  </si>
  <si>
    <t>Saint-Eustache</t>
  </si>
  <si>
    <t>Mirabel</t>
  </si>
  <si>
    <t>Sainte-Anne-des-Plaines</t>
  </si>
  <si>
    <t>Lac-du-Cerf</t>
  </si>
  <si>
    <t>Mont-Laurier</t>
  </si>
  <si>
    <t>Brébeuf</t>
  </si>
  <si>
    <t>Mauricie</t>
  </si>
  <si>
    <t>Yamachiche</t>
  </si>
  <si>
    <t>Saint-Luc-de-Vincennes</t>
  </si>
  <si>
    <t>Saint-Hyacinthe-1</t>
  </si>
  <si>
    <t>Saint-Mathieu-de-Beloeil</t>
  </si>
  <si>
    <t>Upton</t>
  </si>
  <si>
    <t>Saint-Eugène</t>
  </si>
  <si>
    <t>Shefford</t>
  </si>
  <si>
    <t>Lac-Brome</t>
  </si>
  <si>
    <t>Saint-Robert</t>
  </si>
  <si>
    <t>Saint-Hyacinthe-2</t>
  </si>
  <si>
    <t>Godmanchester</t>
  </si>
  <si>
    <t>Saint-Cyprien-de-Napierville</t>
  </si>
  <si>
    <t>Saint-Alexandre</t>
  </si>
  <si>
    <t>Saint-Bernard-de-Lacolle</t>
  </si>
  <si>
    <t>Mercier</t>
  </si>
  <si>
    <t>Outaouais</t>
  </si>
  <si>
    <t>Saint-André-Avellin-1</t>
  </si>
  <si>
    <t>Saint-André-Avellin-2</t>
  </si>
  <si>
    <t>Gatineau</t>
  </si>
  <si>
    <t>Bouchette</t>
  </si>
  <si>
    <t>Shawville</t>
  </si>
  <si>
    <t>Hébertville</t>
  </si>
  <si>
    <t>Saint-Prime</t>
  </si>
  <si>
    <t>Normandin</t>
  </si>
  <si>
    <t>Alma</t>
  </si>
  <si>
    <t>Saguenay</t>
  </si>
  <si>
    <t>Saison 2021</t>
  </si>
  <si>
    <t>Abitibi-Témiscamingue</t>
  </si>
  <si>
    <t>Bas-Saint-Laurent</t>
  </si>
  <si>
    <t>Capitale-Nationale</t>
  </si>
  <si>
    <t>Centre-du-Québec</t>
  </si>
  <si>
    <t>Chaudière-Appalaches</t>
  </si>
  <si>
    <t>Gaspésie-Îles-de-la-Madeleine</t>
  </si>
  <si>
    <t>Montréal-Laval-Lanaudière</t>
  </si>
  <si>
    <t>Montérégie-Est</t>
  </si>
  <si>
    <t>Montérégie-Ouest</t>
  </si>
  <si>
    <t>Saguenay-Lac-Saint-Jean</t>
  </si>
  <si>
    <t>MULTIPHER : semaine de capture se terminant le :</t>
  </si>
  <si>
    <t>HELIOTHIS : semaine de capture se terminant le :</t>
  </si>
  <si>
    <t>TRAPVIEW : semaine de capture se terminant le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</si>
</sst>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\ mmm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Symbol"/>
      <family val="1"/>
      <charset val="2"/>
    </font>
    <font>
      <b/>
      <sz val="16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D1B2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</borders>
  <cellStyleXfs count="2">
    <xf numFmtId="0" fontId="0" fillId="0" borderId="0"/>
    <xf numFmtId="0" fontId="2" fillId="0" borderId="0"/>
  </cellStyleXfs>
  <cellXfs count="69">
    <xf numFmtId="0" fontId="0" fillId="0" borderId="0" xfId="0"/>
    <xf numFmtId="0" fontId="1" fillId="3" borderId="0" xfId="0" applyFont="1" applyFill="1" applyAlignment="1" applyProtection="1">
      <alignment vertical="center"/>
      <protection hidden="1"/>
    </xf>
    <xf numFmtId="0" fontId="3" fillId="4" borderId="1" xfId="1" applyFont="1" applyFill="1" applyBorder="1" applyAlignment="1" applyProtection="1">
      <alignment horizontal="center" vertical="center"/>
      <protection hidden="1"/>
    </xf>
    <xf numFmtId="0" fontId="3" fillId="4" borderId="7" xfId="1" applyFont="1" applyFill="1" applyBorder="1" applyAlignment="1" applyProtection="1">
      <alignment horizontal="center" vertical="center"/>
      <protection hidden="1"/>
    </xf>
    <xf numFmtId="0" fontId="3" fillId="4" borderId="3" xfId="1" applyFont="1" applyFill="1" applyBorder="1" applyAlignment="1" applyProtection="1">
      <alignment horizontal="center" vertical="center"/>
      <protection hidden="1"/>
    </xf>
    <xf numFmtId="0" fontId="3" fillId="4" borderId="10" xfId="1" applyFont="1" applyFill="1" applyBorder="1" applyAlignment="1" applyProtection="1">
      <alignment horizontal="center" vertical="center"/>
      <protection hidden="1"/>
    </xf>
    <xf numFmtId="164" fontId="2" fillId="4" borderId="11" xfId="1" applyNumberFormat="1" applyFill="1" applyBorder="1" applyAlignment="1" applyProtection="1">
      <alignment horizontal="center" vertical="center"/>
      <protection hidden="1"/>
    </xf>
    <xf numFmtId="164" fontId="2" fillId="4" borderId="12" xfId="1" applyNumberFormat="1" applyFill="1" applyBorder="1" applyAlignment="1" applyProtection="1">
      <alignment horizontal="center" vertical="center"/>
      <protection hidden="1"/>
    </xf>
    <xf numFmtId="0" fontId="3" fillId="4" borderId="13" xfId="1" applyFont="1" applyFill="1" applyBorder="1" applyAlignment="1" applyProtection="1">
      <alignment horizontal="center" vertical="center"/>
      <protection hidden="1"/>
    </xf>
    <xf numFmtId="164" fontId="2" fillId="4" borderId="14" xfId="1" applyNumberFormat="1" applyFill="1" applyBorder="1" applyAlignment="1" applyProtection="1">
      <alignment horizontal="center" vertical="center"/>
      <protection hidden="1"/>
    </xf>
    <xf numFmtId="0" fontId="2" fillId="4" borderId="15" xfId="1" applyFill="1" applyBorder="1" applyAlignment="1" applyProtection="1">
      <alignment vertical="center"/>
      <protection hidden="1"/>
    </xf>
    <xf numFmtId="0" fontId="2" fillId="4" borderId="16" xfId="1" applyFill="1" applyBorder="1" applyAlignment="1" applyProtection="1">
      <alignment horizontal="center" vertical="center"/>
      <protection hidden="1"/>
    </xf>
    <xf numFmtId="0" fontId="2" fillId="4" borderId="17" xfId="1" applyFill="1" applyBorder="1" applyAlignment="1" applyProtection="1">
      <alignment vertical="center"/>
      <protection hidden="1"/>
    </xf>
    <xf numFmtId="0" fontId="4" fillId="4" borderId="16" xfId="0" applyFont="1" applyFill="1" applyBorder="1" applyAlignment="1" applyProtection="1">
      <alignment horizontal="center" vertical="center"/>
      <protection hidden="1"/>
    </xf>
    <xf numFmtId="0" fontId="4" fillId="4" borderId="18" xfId="0" applyFont="1" applyFill="1" applyBorder="1" applyAlignment="1" applyProtection="1">
      <alignment horizontal="center" vertical="center"/>
      <protection hidden="1"/>
    </xf>
    <xf numFmtId="0" fontId="5" fillId="4" borderId="17" xfId="0" applyFont="1" applyFill="1" applyBorder="1" applyAlignment="1" applyProtection="1">
      <alignment horizontal="center" vertical="center"/>
      <protection hidden="1"/>
    </xf>
    <xf numFmtId="0" fontId="4" fillId="4" borderId="19" xfId="0" applyFont="1" applyFill="1" applyBorder="1" applyAlignment="1" applyProtection="1">
      <alignment horizontal="center" vertical="center"/>
      <protection hidden="1"/>
    </xf>
    <xf numFmtId="0" fontId="2" fillId="4" borderId="20" xfId="1" applyFill="1" applyBorder="1" applyAlignment="1" applyProtection="1">
      <alignment vertical="center"/>
      <protection hidden="1"/>
    </xf>
    <xf numFmtId="0" fontId="2" fillId="4" borderId="21" xfId="1" applyFill="1" applyBorder="1" applyAlignment="1" applyProtection="1">
      <alignment horizontal="center" vertical="center"/>
      <protection hidden="1"/>
    </xf>
    <xf numFmtId="0" fontId="2" fillId="4" borderId="22" xfId="1" applyFill="1" applyBorder="1" applyAlignment="1" applyProtection="1">
      <alignment vertical="center"/>
      <protection hidden="1"/>
    </xf>
    <xf numFmtId="0" fontId="4" fillId="4" borderId="23" xfId="0" applyFont="1" applyFill="1" applyBorder="1" applyAlignment="1" applyProtection="1">
      <alignment horizontal="center" vertical="center"/>
      <protection hidden="1"/>
    </xf>
    <xf numFmtId="0" fontId="4" fillId="4" borderId="24" xfId="0" applyFont="1" applyFill="1" applyBorder="1" applyAlignment="1" applyProtection="1">
      <alignment horizontal="center" vertical="center"/>
      <protection hidden="1"/>
    </xf>
    <xf numFmtId="0" fontId="5" fillId="4" borderId="25" xfId="0" applyFont="1" applyFill="1" applyBorder="1" applyAlignment="1" applyProtection="1">
      <alignment horizontal="center" vertical="center"/>
      <protection hidden="1"/>
    </xf>
    <xf numFmtId="0" fontId="4" fillId="4" borderId="26" xfId="0" applyFont="1" applyFill="1" applyBorder="1" applyAlignment="1" applyProtection="1">
      <alignment horizontal="center" vertical="center"/>
      <protection hidden="1"/>
    </xf>
    <xf numFmtId="0" fontId="2" fillId="4" borderId="27" xfId="1" applyFill="1" applyBorder="1" applyAlignment="1" applyProtection="1">
      <alignment horizontal="center" vertical="center"/>
      <protection hidden="1"/>
    </xf>
    <xf numFmtId="0" fontId="2" fillId="4" borderId="28" xfId="1" applyFill="1" applyBorder="1" applyAlignment="1" applyProtection="1">
      <alignment vertical="center"/>
      <protection hidden="1"/>
    </xf>
    <xf numFmtId="0" fontId="4" fillId="4" borderId="11" xfId="0" applyFont="1" applyFill="1" applyBorder="1" applyAlignment="1" applyProtection="1">
      <alignment horizontal="center" vertical="center"/>
      <protection hidden="1"/>
    </xf>
    <xf numFmtId="0" fontId="4" fillId="4" borderId="12" xfId="0" applyFont="1" applyFill="1" applyBorder="1" applyAlignment="1" applyProtection="1">
      <alignment horizontal="center" vertical="center"/>
      <protection hidden="1"/>
    </xf>
    <xf numFmtId="0" fontId="5" fillId="4" borderId="13" xfId="0" applyFont="1" applyFill="1" applyBorder="1" applyAlignment="1" applyProtection="1">
      <alignment horizontal="center" vertical="center"/>
      <protection hidden="1"/>
    </xf>
    <xf numFmtId="0" fontId="4" fillId="4" borderId="14" xfId="0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vertical="center"/>
      <protection hidden="1"/>
    </xf>
    <xf numFmtId="0" fontId="4" fillId="4" borderId="29" xfId="0" applyFont="1" applyFill="1" applyBorder="1" applyAlignment="1" applyProtection="1">
      <alignment vertical="center"/>
      <protection hidden="1"/>
    </xf>
    <xf numFmtId="0" fontId="4" fillId="4" borderId="16" xfId="0" applyFont="1" applyFill="1" applyBorder="1" applyAlignment="1" applyProtection="1">
      <alignment vertical="center"/>
      <protection hidden="1"/>
    </xf>
    <xf numFmtId="0" fontId="4" fillId="4" borderId="30" xfId="0" applyFont="1" applyFill="1" applyBorder="1" applyAlignment="1" applyProtection="1">
      <alignment vertical="center"/>
      <protection hidden="1"/>
    </xf>
    <xf numFmtId="0" fontId="4" fillId="4" borderId="17" xfId="0" applyFont="1" applyFill="1" applyBorder="1" applyAlignment="1" applyProtection="1">
      <alignment horizontal="center" vertical="center"/>
      <protection hidden="1"/>
    </xf>
    <xf numFmtId="0" fontId="4" fillId="4" borderId="31" xfId="0" applyFont="1" applyFill="1" applyBorder="1" applyAlignment="1" applyProtection="1">
      <alignment vertical="center"/>
      <protection hidden="1"/>
    </xf>
    <xf numFmtId="0" fontId="4" fillId="4" borderId="21" xfId="0" applyFont="1" applyFill="1" applyBorder="1" applyAlignment="1" applyProtection="1">
      <alignment vertical="center"/>
      <protection hidden="1"/>
    </xf>
    <xf numFmtId="0" fontId="4" fillId="4" borderId="32" xfId="0" applyFont="1" applyFill="1" applyBorder="1" applyAlignment="1" applyProtection="1">
      <alignment vertical="center"/>
      <protection hidden="1"/>
    </xf>
    <xf numFmtId="0" fontId="4" fillId="4" borderId="33" xfId="0" applyFont="1" applyFill="1" applyBorder="1" applyAlignment="1" applyProtection="1">
      <alignment horizontal="center" vertical="center"/>
      <protection hidden="1"/>
    </xf>
    <xf numFmtId="0" fontId="4" fillId="4" borderId="20" xfId="0" applyFont="1" applyFill="1" applyBorder="1" applyAlignment="1" applyProtection="1">
      <alignment horizontal="center" vertical="center"/>
      <protection hidden="1"/>
    </xf>
    <xf numFmtId="0" fontId="4" fillId="4" borderId="22" xfId="0" applyFont="1" applyFill="1" applyBorder="1" applyAlignment="1" applyProtection="1">
      <alignment horizontal="center" vertical="center"/>
      <protection hidden="1"/>
    </xf>
    <xf numFmtId="0" fontId="4" fillId="5" borderId="31" xfId="0" applyFont="1" applyFill="1" applyBorder="1" applyAlignment="1" applyProtection="1">
      <alignment vertical="center"/>
      <protection hidden="1"/>
    </xf>
    <xf numFmtId="0" fontId="4" fillId="5" borderId="21" xfId="0" applyFont="1" applyFill="1" applyBorder="1" applyAlignment="1" applyProtection="1">
      <alignment vertical="center"/>
      <protection hidden="1"/>
    </xf>
    <xf numFmtId="0" fontId="4" fillId="5" borderId="32" xfId="0" applyFont="1" applyFill="1" applyBorder="1" applyAlignment="1" applyProtection="1">
      <alignment vertical="center"/>
      <protection hidden="1"/>
    </xf>
    <xf numFmtId="0" fontId="4" fillId="5" borderId="33" xfId="0" applyFont="1" applyFill="1" applyBorder="1" applyAlignment="1" applyProtection="1">
      <alignment horizontal="center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hidden="1"/>
    </xf>
    <xf numFmtId="0" fontId="4" fillId="5" borderId="22" xfId="0" applyFont="1" applyFill="1" applyBorder="1" applyAlignment="1" applyProtection="1">
      <alignment horizontal="center" vertical="center"/>
      <protection hidden="1"/>
    </xf>
    <xf numFmtId="0" fontId="4" fillId="6" borderId="34" xfId="0" applyFont="1" applyFill="1" applyBorder="1" applyAlignment="1" applyProtection="1">
      <alignment vertical="center"/>
      <protection hidden="1"/>
    </xf>
    <xf numFmtId="0" fontId="4" fillId="6" borderId="27" xfId="0" applyFont="1" applyFill="1" applyBorder="1" applyAlignment="1" applyProtection="1">
      <alignment vertical="center"/>
      <protection hidden="1"/>
    </xf>
    <xf numFmtId="0" fontId="4" fillId="6" borderId="35" xfId="0" applyFont="1" applyFill="1" applyBorder="1" applyAlignment="1" applyProtection="1">
      <alignment vertical="center"/>
      <protection hidden="1"/>
    </xf>
    <xf numFmtId="0" fontId="4" fillId="6" borderId="36" xfId="0" applyFont="1" applyFill="1" applyBorder="1" applyAlignment="1" applyProtection="1">
      <alignment horizontal="center" vertical="center"/>
      <protection hidden="1"/>
    </xf>
    <xf numFmtId="0" fontId="4" fillId="6" borderId="37" xfId="0" applyFont="1" applyFill="1" applyBorder="1" applyAlignment="1" applyProtection="1">
      <alignment horizontal="center" vertical="center"/>
      <protection hidden="1"/>
    </xf>
    <xf numFmtId="0" fontId="4" fillId="6" borderId="28" xfId="0" applyFont="1" applyFill="1" applyBorder="1" applyAlignment="1" applyProtection="1">
      <alignment horizontal="center" vertical="center"/>
      <protection hidden="1"/>
    </xf>
    <xf numFmtId="0" fontId="2" fillId="4" borderId="38" xfId="1" applyFill="1" applyBorder="1" applyAlignment="1" applyProtection="1">
      <alignment vertical="center"/>
      <protection hidden="1"/>
    </xf>
    <xf numFmtId="0" fontId="2" fillId="4" borderId="33" xfId="1" applyFill="1" applyBorder="1" applyAlignment="1" applyProtection="1">
      <alignment vertical="center"/>
      <protection hidden="1"/>
    </xf>
    <xf numFmtId="0" fontId="2" fillId="4" borderId="37" xfId="1" applyFill="1" applyBorder="1" applyAlignment="1" applyProtection="1">
      <alignment vertical="center"/>
      <protection hidden="1"/>
    </xf>
    <xf numFmtId="0" fontId="3" fillId="4" borderId="5" xfId="1" applyFont="1" applyFill="1" applyBorder="1" applyAlignment="1" applyProtection="1">
      <alignment horizontal="center" vertical="center"/>
      <protection hidden="1"/>
    </xf>
    <xf numFmtId="0" fontId="3" fillId="4" borderId="8" xfId="1" applyFont="1" applyFill="1" applyBorder="1" applyAlignment="1" applyProtection="1">
      <alignment horizontal="center" vertical="center"/>
      <protection hidden="1"/>
    </xf>
    <xf numFmtId="0" fontId="3" fillId="4" borderId="6" xfId="1" applyFont="1" applyFill="1" applyBorder="1" applyAlignment="1" applyProtection="1">
      <alignment horizontal="center" vertical="center"/>
      <protection hidden="1"/>
    </xf>
    <xf numFmtId="0" fontId="3" fillId="4" borderId="9" xfId="1" applyFont="1" applyFill="1" applyBorder="1" applyAlignment="1" applyProtection="1">
      <alignment horizontal="center" vertical="center"/>
      <protection hidden="1"/>
    </xf>
    <xf numFmtId="0" fontId="3" fillId="4" borderId="2" xfId="1" applyFont="1" applyFill="1" applyBorder="1" applyAlignment="1" applyProtection="1">
      <alignment horizontal="center" vertical="center"/>
      <protection hidden="1"/>
    </xf>
    <xf numFmtId="0" fontId="3" fillId="4" borderId="7" xfId="1" applyFont="1" applyFill="1" applyBorder="1" applyAlignment="1" applyProtection="1">
      <alignment horizontal="center" vertical="center"/>
      <protection hidden="1"/>
    </xf>
    <xf numFmtId="0" fontId="3" fillId="4" borderId="1" xfId="1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/>
      <protection hidden="1"/>
    </xf>
    <xf numFmtId="0" fontId="7" fillId="2" borderId="2" xfId="0" applyFont="1" applyFill="1" applyBorder="1" applyAlignment="1" applyProtection="1">
      <alignment horizontal="center" vertical="center"/>
      <protection hidden="1"/>
    </xf>
    <xf numFmtId="0" fontId="7" fillId="2" borderId="3" xfId="0" applyFont="1" applyFill="1" applyBorder="1" applyAlignment="1" applyProtection="1">
      <alignment horizontal="center" vertical="center"/>
      <protection hidden="1"/>
    </xf>
    <xf numFmtId="0" fontId="7" fillId="2" borderId="4" xfId="0" applyFont="1" applyFill="1" applyBorder="1" applyAlignment="1" applyProtection="1">
      <alignment horizontal="center" vertical="center"/>
      <protection hidden="1"/>
    </xf>
    <xf numFmtId="0" fontId="7" fillId="2" borderId="7" xfId="0" applyFont="1" applyFill="1" applyBorder="1" applyAlignment="1" applyProtection="1">
      <alignment horizontal="center" vertical="center"/>
      <protection hidden="1"/>
    </xf>
    <xf numFmtId="0" fontId="7" fillId="2" borderId="10" xfId="0" applyFont="1" applyFill="1" applyBorder="1" applyAlignment="1" applyProtection="1">
      <alignment horizontal="center" vertical="center"/>
      <protection hidden="1"/>
    </xf>
  </cellXfs>
  <cellStyles count="2">
    <cellStyle name="Normal" xfId="0" builtinId="0"/>
    <cellStyle name="Normal 2 2" xfId="1" xr:uid="{81154233-C06C-433A-A556-B219DCF0016D}"/>
  </cellStyles>
  <dxfs count="3">
    <dxf>
      <font>
        <b/>
        <i val="0"/>
      </font>
      <fill>
        <patternFill>
          <bgColor rgb="FFFFD1B2"/>
        </patternFill>
      </fill>
    </dxf>
    <dxf>
      <fill>
        <patternFill>
          <bgColor theme="0"/>
        </patternFill>
      </fill>
    </dxf>
    <dxf>
      <font>
        <b/>
        <i val="0"/>
      </font>
      <fill>
        <patternFill>
          <bgColor rgb="FFFFFF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67236</xdr:colOff>
      <xdr:row>75</xdr:row>
      <xdr:rowOff>0</xdr:rowOff>
    </xdr:from>
    <xdr:to>
      <xdr:col>21</xdr:col>
      <xdr:colOff>416072</xdr:colOff>
      <xdr:row>100</xdr:row>
      <xdr:rowOff>130885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4DD23217-CD7A-46CF-8277-8308681952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5942" y="13435853"/>
          <a:ext cx="2141777" cy="4605618"/>
        </a:xfrm>
        <a:prstGeom prst="rect">
          <a:avLst/>
        </a:prstGeom>
      </xdr:spPr>
    </xdr:pic>
    <xdr:clientData/>
  </xdr:twoCellAnchor>
  <xdr:twoCellAnchor editAs="oneCell">
    <xdr:from>
      <xdr:col>28</xdr:col>
      <xdr:colOff>313763</xdr:colOff>
      <xdr:row>75</xdr:row>
      <xdr:rowOff>0</xdr:rowOff>
    </xdr:from>
    <xdr:to>
      <xdr:col>39</xdr:col>
      <xdr:colOff>210517</xdr:colOff>
      <xdr:row>100</xdr:row>
      <xdr:rowOff>129667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12FC695-90C6-44DF-A88C-5114D1023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8674669" y="14443065"/>
          <a:ext cx="4604400" cy="2589975"/>
        </a:xfrm>
        <a:prstGeom prst="rect">
          <a:avLst/>
        </a:prstGeom>
      </xdr:spPr>
    </xdr:pic>
    <xdr:clientData/>
  </xdr:twoCellAnchor>
  <xdr:twoCellAnchor editAs="oneCell">
    <xdr:from>
      <xdr:col>4</xdr:col>
      <xdr:colOff>268944</xdr:colOff>
      <xdr:row>75</xdr:row>
      <xdr:rowOff>0</xdr:rowOff>
    </xdr:from>
    <xdr:to>
      <xdr:col>15</xdr:col>
      <xdr:colOff>174065</xdr:colOff>
      <xdr:row>100</xdr:row>
      <xdr:rowOff>129667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C8B95FB8-BD7A-4F6D-BD6E-598C17BE7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1768" y="13435853"/>
          <a:ext cx="2605962" cy="460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A362B-94F9-41C2-90AD-6BC376BA39E5}">
  <sheetPr codeName="Feuil2"/>
  <dimension ref="A1:AN75"/>
  <sheetViews>
    <sheetView showRowColHeaders="0" tabSelected="1" zoomScale="85" zoomScaleNormal="85" workbookViewId="0">
      <selection activeCell="P36" sqref="P36"/>
    </sheetView>
  </sheetViews>
  <sheetFormatPr baseColWidth="10" defaultColWidth="11.44140625" defaultRowHeight="13.8" x14ac:dyDescent="0.3"/>
  <cols>
    <col min="1" max="2" width="26.77734375" style="1" customWidth="1"/>
    <col min="3" max="3" width="8.44140625" style="1" hidden="1" customWidth="1"/>
    <col min="4" max="4" width="22.6640625" style="1" hidden="1" customWidth="1"/>
    <col min="5" max="10" width="6.6640625" style="1" customWidth="1"/>
    <col min="11" max="15" width="6.6640625" style="1" hidden="1" customWidth="1"/>
    <col min="16" max="22" width="6.6640625" style="1" customWidth="1"/>
    <col min="23" max="27" width="6.6640625" style="1" hidden="1" customWidth="1"/>
    <col min="28" max="34" width="6.6640625" style="1" customWidth="1"/>
    <col min="35" max="39" width="6.6640625" style="1" hidden="1" customWidth="1"/>
    <col min="40" max="40" width="6.6640625" style="1" customWidth="1"/>
    <col min="41" max="16384" width="11.44140625" style="1"/>
  </cols>
  <sheetData>
    <row r="1" spans="1:40" ht="19.95" customHeight="1" x14ac:dyDescent="0.3">
      <c r="A1" s="63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7"/>
    </row>
    <row r="2" spans="1:40" ht="19.95" customHeight="1" thickBot="1" x14ac:dyDescent="0.35">
      <c r="A2" s="65" t="s">
        <v>77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8"/>
    </row>
    <row r="3" spans="1:40" ht="15" customHeight="1" x14ac:dyDescent="0.3">
      <c r="A3" s="56" t="s">
        <v>1</v>
      </c>
      <c r="B3" s="58" t="s">
        <v>2</v>
      </c>
      <c r="C3" s="2"/>
      <c r="D3" s="3"/>
      <c r="E3" s="60" t="s">
        <v>88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1"/>
      <c r="Q3" s="62" t="s">
        <v>89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1"/>
      <c r="AC3" s="62" t="s">
        <v>90</v>
      </c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1"/>
    </row>
    <row r="4" spans="1:40" ht="14.4" thickBot="1" x14ac:dyDescent="0.35">
      <c r="A4" s="57"/>
      <c r="B4" s="59"/>
      <c r="C4" s="4"/>
      <c r="D4" s="5"/>
      <c r="E4" s="6">
        <v>44319</v>
      </c>
      <c r="F4" s="7">
        <v>44326</v>
      </c>
      <c r="G4" s="7">
        <v>44333</v>
      </c>
      <c r="H4" s="7">
        <v>44340</v>
      </c>
      <c r="I4" s="7">
        <v>44347</v>
      </c>
      <c r="J4" s="7">
        <v>44354</v>
      </c>
      <c r="K4" s="7">
        <v>44361</v>
      </c>
      <c r="L4" s="7">
        <v>44368</v>
      </c>
      <c r="M4" s="7">
        <v>44375</v>
      </c>
      <c r="N4" s="7">
        <v>44382</v>
      </c>
      <c r="O4" s="7">
        <v>44389</v>
      </c>
      <c r="P4" s="8" t="s">
        <v>3</v>
      </c>
      <c r="Q4" s="9">
        <v>44319</v>
      </c>
      <c r="R4" s="7">
        <v>44326</v>
      </c>
      <c r="S4" s="7">
        <v>44333</v>
      </c>
      <c r="T4" s="7">
        <v>44340</v>
      </c>
      <c r="U4" s="7">
        <v>44347</v>
      </c>
      <c r="V4" s="7">
        <v>44354</v>
      </c>
      <c r="W4" s="7">
        <v>44361</v>
      </c>
      <c r="X4" s="7">
        <v>44368</v>
      </c>
      <c r="Y4" s="7">
        <v>44375</v>
      </c>
      <c r="Z4" s="7">
        <v>44382</v>
      </c>
      <c r="AA4" s="7">
        <v>44389</v>
      </c>
      <c r="AB4" s="8" t="s">
        <v>3</v>
      </c>
      <c r="AC4" s="9">
        <v>44319</v>
      </c>
      <c r="AD4" s="7">
        <v>44326</v>
      </c>
      <c r="AE4" s="7">
        <v>44333</v>
      </c>
      <c r="AF4" s="7">
        <v>44340</v>
      </c>
      <c r="AG4" s="7">
        <v>44347</v>
      </c>
      <c r="AH4" s="7">
        <v>44354</v>
      </c>
      <c r="AI4" s="7">
        <v>44361</v>
      </c>
      <c r="AJ4" s="7">
        <v>44368</v>
      </c>
      <c r="AK4" s="7">
        <v>44375</v>
      </c>
      <c r="AL4" s="7">
        <v>44382</v>
      </c>
      <c r="AM4" s="7">
        <v>44389</v>
      </c>
      <c r="AN4" s="8" t="s">
        <v>3</v>
      </c>
    </row>
    <row r="5" spans="1:40" x14ac:dyDescent="0.3">
      <c r="A5" s="53" t="s">
        <v>78</v>
      </c>
      <c r="B5" s="10" t="s">
        <v>9</v>
      </c>
      <c r="C5" s="11">
        <v>1</v>
      </c>
      <c r="D5" s="12" t="s">
        <v>9</v>
      </c>
      <c r="E5" s="13" t="s">
        <v>8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 t="s">
        <v>8</v>
      </c>
      <c r="L5" s="14" t="s">
        <v>8</v>
      </c>
      <c r="M5" s="14" t="s">
        <v>8</v>
      </c>
      <c r="N5" s="14" t="s">
        <v>8</v>
      </c>
      <c r="O5" s="14" t="s">
        <v>8</v>
      </c>
      <c r="P5" s="15">
        <v>0</v>
      </c>
      <c r="Q5" s="16" t="s">
        <v>8</v>
      </c>
      <c r="R5" s="14">
        <v>0</v>
      </c>
      <c r="S5" s="14">
        <v>1</v>
      </c>
      <c r="T5" s="14">
        <v>2</v>
      </c>
      <c r="U5" s="14">
        <v>0</v>
      </c>
      <c r="V5" s="14" t="s">
        <v>8</v>
      </c>
      <c r="W5" s="14" t="s">
        <v>8</v>
      </c>
      <c r="X5" s="14" t="s">
        <v>8</v>
      </c>
      <c r="Y5" s="14" t="s">
        <v>8</v>
      </c>
      <c r="Z5" s="14" t="s">
        <v>8</v>
      </c>
      <c r="AA5" s="14" t="s">
        <v>8</v>
      </c>
      <c r="AB5" s="15">
        <v>3</v>
      </c>
      <c r="AC5" s="16" t="s">
        <v>8</v>
      </c>
      <c r="AD5" s="14">
        <v>0</v>
      </c>
      <c r="AE5" s="14">
        <v>0</v>
      </c>
      <c r="AF5" s="14">
        <v>0</v>
      </c>
      <c r="AG5" s="14">
        <v>0</v>
      </c>
      <c r="AH5" s="14">
        <v>0</v>
      </c>
      <c r="AI5" s="14">
        <v>0</v>
      </c>
      <c r="AJ5" s="14" t="s">
        <v>8</v>
      </c>
      <c r="AK5" s="14" t="s">
        <v>8</v>
      </c>
      <c r="AL5" s="14" t="s">
        <v>8</v>
      </c>
      <c r="AM5" s="14" t="s">
        <v>8</v>
      </c>
      <c r="AN5" s="15">
        <v>0</v>
      </c>
    </row>
    <row r="6" spans="1:40" x14ac:dyDescent="0.3">
      <c r="A6" s="53" t="s">
        <v>78</v>
      </c>
      <c r="B6" s="17" t="s">
        <v>10</v>
      </c>
      <c r="C6" s="18">
        <v>2</v>
      </c>
      <c r="D6" s="19" t="s">
        <v>10</v>
      </c>
      <c r="E6" s="20" t="s">
        <v>8</v>
      </c>
      <c r="F6" s="21">
        <v>0</v>
      </c>
      <c r="G6" s="21">
        <v>0</v>
      </c>
      <c r="H6" s="21">
        <v>0</v>
      </c>
      <c r="I6" s="21">
        <v>0</v>
      </c>
      <c r="J6" s="21" t="s">
        <v>8</v>
      </c>
      <c r="K6" s="21" t="s">
        <v>8</v>
      </c>
      <c r="L6" s="21" t="s">
        <v>8</v>
      </c>
      <c r="M6" s="21" t="s">
        <v>8</v>
      </c>
      <c r="N6" s="21" t="s">
        <v>8</v>
      </c>
      <c r="O6" s="21" t="s">
        <v>8</v>
      </c>
      <c r="P6" s="22">
        <v>0</v>
      </c>
      <c r="Q6" s="23" t="s">
        <v>8</v>
      </c>
      <c r="R6" s="21" t="s">
        <v>8</v>
      </c>
      <c r="S6" s="21" t="s">
        <v>8</v>
      </c>
      <c r="T6" s="21" t="s">
        <v>8</v>
      </c>
      <c r="U6" s="21" t="s">
        <v>8</v>
      </c>
      <c r="V6" s="21" t="s">
        <v>8</v>
      </c>
      <c r="W6" s="21" t="s">
        <v>8</v>
      </c>
      <c r="X6" s="21" t="s">
        <v>8</v>
      </c>
      <c r="Y6" s="21" t="s">
        <v>8</v>
      </c>
      <c r="Z6" s="21" t="s">
        <v>8</v>
      </c>
      <c r="AA6" s="21" t="s">
        <v>8</v>
      </c>
      <c r="AB6" s="22" t="s">
        <v>8</v>
      </c>
      <c r="AC6" s="23" t="s">
        <v>8</v>
      </c>
      <c r="AD6" s="21" t="s">
        <v>8</v>
      </c>
      <c r="AE6" s="21" t="s">
        <v>8</v>
      </c>
      <c r="AF6" s="21" t="s">
        <v>8</v>
      </c>
      <c r="AG6" s="21" t="s">
        <v>8</v>
      </c>
      <c r="AH6" s="21" t="s">
        <v>8</v>
      </c>
      <c r="AI6" s="21" t="s">
        <v>8</v>
      </c>
      <c r="AJ6" s="21" t="s">
        <v>8</v>
      </c>
      <c r="AK6" s="21" t="s">
        <v>8</v>
      </c>
      <c r="AL6" s="21" t="s">
        <v>8</v>
      </c>
      <c r="AM6" s="21" t="s">
        <v>8</v>
      </c>
      <c r="AN6" s="22" t="s">
        <v>8</v>
      </c>
    </row>
    <row r="7" spans="1:40" x14ac:dyDescent="0.3">
      <c r="A7" s="53" t="s">
        <v>78</v>
      </c>
      <c r="B7" s="17" t="s">
        <v>11</v>
      </c>
      <c r="C7" s="18">
        <v>3</v>
      </c>
      <c r="D7" s="19" t="s">
        <v>11</v>
      </c>
      <c r="E7" s="20" t="s">
        <v>8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 t="s">
        <v>8</v>
      </c>
      <c r="L7" s="21" t="s">
        <v>8</v>
      </c>
      <c r="M7" s="21" t="s">
        <v>8</v>
      </c>
      <c r="N7" s="21" t="s">
        <v>8</v>
      </c>
      <c r="O7" s="21" t="s">
        <v>8</v>
      </c>
      <c r="P7" s="22">
        <v>0</v>
      </c>
      <c r="Q7" s="23" t="s">
        <v>8</v>
      </c>
      <c r="R7" s="21" t="s">
        <v>8</v>
      </c>
      <c r="S7" s="21" t="s">
        <v>8</v>
      </c>
      <c r="T7" s="21" t="s">
        <v>8</v>
      </c>
      <c r="U7" s="21" t="s">
        <v>8</v>
      </c>
      <c r="V7" s="21" t="s">
        <v>8</v>
      </c>
      <c r="W7" s="21" t="s">
        <v>8</v>
      </c>
      <c r="X7" s="21" t="s">
        <v>8</v>
      </c>
      <c r="Y7" s="21" t="s">
        <v>8</v>
      </c>
      <c r="Z7" s="21" t="s">
        <v>8</v>
      </c>
      <c r="AA7" s="21" t="s">
        <v>8</v>
      </c>
      <c r="AB7" s="22" t="s">
        <v>8</v>
      </c>
      <c r="AC7" s="23" t="s">
        <v>8</v>
      </c>
      <c r="AD7" s="21" t="s">
        <v>8</v>
      </c>
      <c r="AE7" s="21" t="s">
        <v>8</v>
      </c>
      <c r="AF7" s="21" t="s">
        <v>8</v>
      </c>
      <c r="AG7" s="21" t="s">
        <v>8</v>
      </c>
      <c r="AH7" s="21" t="s">
        <v>8</v>
      </c>
      <c r="AI7" s="21" t="s">
        <v>8</v>
      </c>
      <c r="AJ7" s="21" t="s">
        <v>8</v>
      </c>
      <c r="AK7" s="21" t="s">
        <v>8</v>
      </c>
      <c r="AL7" s="21" t="s">
        <v>8</v>
      </c>
      <c r="AM7" s="21" t="s">
        <v>8</v>
      </c>
      <c r="AN7" s="22" t="s">
        <v>8</v>
      </c>
    </row>
    <row r="8" spans="1:40" x14ac:dyDescent="0.3">
      <c r="A8" s="53" t="s">
        <v>78</v>
      </c>
      <c r="B8" s="17" t="s">
        <v>12</v>
      </c>
      <c r="C8" s="18">
        <v>4</v>
      </c>
      <c r="D8" s="19" t="s">
        <v>12</v>
      </c>
      <c r="E8" s="20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 t="s">
        <v>8</v>
      </c>
      <c r="L8" s="21" t="s">
        <v>8</v>
      </c>
      <c r="M8" s="21" t="s">
        <v>8</v>
      </c>
      <c r="N8" s="21" t="s">
        <v>8</v>
      </c>
      <c r="O8" s="21" t="s">
        <v>8</v>
      </c>
      <c r="P8" s="22">
        <v>0</v>
      </c>
      <c r="Q8" s="23" t="s">
        <v>8</v>
      </c>
      <c r="R8" s="21" t="s">
        <v>8</v>
      </c>
      <c r="S8" s="21" t="s">
        <v>8</v>
      </c>
      <c r="T8" s="21" t="s">
        <v>8</v>
      </c>
      <c r="U8" s="21" t="s">
        <v>8</v>
      </c>
      <c r="V8" s="21" t="s">
        <v>8</v>
      </c>
      <c r="W8" s="21" t="s">
        <v>8</v>
      </c>
      <c r="X8" s="21" t="s">
        <v>8</v>
      </c>
      <c r="Y8" s="21" t="s">
        <v>8</v>
      </c>
      <c r="Z8" s="21" t="s">
        <v>8</v>
      </c>
      <c r="AA8" s="21" t="s">
        <v>8</v>
      </c>
      <c r="AB8" s="22" t="s">
        <v>8</v>
      </c>
      <c r="AC8" s="23" t="s">
        <v>8</v>
      </c>
      <c r="AD8" s="21" t="s">
        <v>8</v>
      </c>
      <c r="AE8" s="21" t="s">
        <v>8</v>
      </c>
      <c r="AF8" s="21" t="s">
        <v>8</v>
      </c>
      <c r="AG8" s="21" t="s">
        <v>8</v>
      </c>
      <c r="AH8" s="21" t="s">
        <v>8</v>
      </c>
      <c r="AI8" s="21" t="s">
        <v>8</v>
      </c>
      <c r="AJ8" s="21" t="s">
        <v>8</v>
      </c>
      <c r="AK8" s="21" t="s">
        <v>8</v>
      </c>
      <c r="AL8" s="21" t="s">
        <v>8</v>
      </c>
      <c r="AM8" s="21" t="s">
        <v>8</v>
      </c>
      <c r="AN8" s="22" t="s">
        <v>8</v>
      </c>
    </row>
    <row r="9" spans="1:40" x14ac:dyDescent="0.3">
      <c r="A9" s="53" t="s">
        <v>78</v>
      </c>
      <c r="B9" s="17" t="s">
        <v>13</v>
      </c>
      <c r="C9" s="18">
        <v>5</v>
      </c>
      <c r="D9" s="19" t="s">
        <v>13</v>
      </c>
      <c r="E9" s="20">
        <v>0</v>
      </c>
      <c r="F9" s="21">
        <v>0</v>
      </c>
      <c r="G9" s="21">
        <v>0</v>
      </c>
      <c r="H9" s="21">
        <v>0</v>
      </c>
      <c r="I9" s="21">
        <v>0</v>
      </c>
      <c r="J9" s="21" t="s">
        <v>8</v>
      </c>
      <c r="K9" s="21" t="s">
        <v>8</v>
      </c>
      <c r="L9" s="21" t="s">
        <v>8</v>
      </c>
      <c r="M9" s="21" t="s">
        <v>8</v>
      </c>
      <c r="N9" s="21" t="s">
        <v>8</v>
      </c>
      <c r="O9" s="21" t="s">
        <v>8</v>
      </c>
      <c r="P9" s="22">
        <v>0</v>
      </c>
      <c r="Q9" s="23" t="s">
        <v>8</v>
      </c>
      <c r="R9" s="21" t="s">
        <v>8</v>
      </c>
      <c r="S9" s="21" t="s">
        <v>8</v>
      </c>
      <c r="T9" s="21" t="s">
        <v>8</v>
      </c>
      <c r="U9" s="21" t="s">
        <v>8</v>
      </c>
      <c r="V9" s="21" t="s">
        <v>8</v>
      </c>
      <c r="W9" s="21" t="s">
        <v>8</v>
      </c>
      <c r="X9" s="21" t="s">
        <v>8</v>
      </c>
      <c r="Y9" s="21" t="s">
        <v>8</v>
      </c>
      <c r="Z9" s="21" t="s">
        <v>8</v>
      </c>
      <c r="AA9" s="21" t="s">
        <v>8</v>
      </c>
      <c r="AB9" s="22" t="s">
        <v>8</v>
      </c>
      <c r="AC9" s="23" t="s">
        <v>8</v>
      </c>
      <c r="AD9" s="21">
        <v>0</v>
      </c>
      <c r="AE9" s="21">
        <v>0</v>
      </c>
      <c r="AF9" s="21">
        <v>0</v>
      </c>
      <c r="AG9" s="21">
        <v>0</v>
      </c>
      <c r="AH9" s="21">
        <v>0</v>
      </c>
      <c r="AI9" s="21">
        <v>0</v>
      </c>
      <c r="AJ9" s="21" t="s">
        <v>8</v>
      </c>
      <c r="AK9" s="21" t="s">
        <v>8</v>
      </c>
      <c r="AL9" s="21" t="s">
        <v>8</v>
      </c>
      <c r="AM9" s="21" t="s">
        <v>8</v>
      </c>
      <c r="AN9" s="22">
        <v>0</v>
      </c>
    </row>
    <row r="10" spans="1:40" x14ac:dyDescent="0.3">
      <c r="A10" s="54" t="s">
        <v>79</v>
      </c>
      <c r="B10" s="17" t="s">
        <v>14</v>
      </c>
      <c r="C10" s="18">
        <v>6</v>
      </c>
      <c r="D10" s="19" t="s">
        <v>14</v>
      </c>
      <c r="E10" s="20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 t="s">
        <v>8</v>
      </c>
      <c r="L10" s="21" t="s">
        <v>8</v>
      </c>
      <c r="M10" s="21" t="s">
        <v>8</v>
      </c>
      <c r="N10" s="21" t="s">
        <v>8</v>
      </c>
      <c r="O10" s="21" t="s">
        <v>8</v>
      </c>
      <c r="P10" s="22">
        <v>0</v>
      </c>
      <c r="Q10" s="23" t="s">
        <v>8</v>
      </c>
      <c r="R10" s="21" t="s">
        <v>8</v>
      </c>
      <c r="S10" s="21" t="s">
        <v>8</v>
      </c>
      <c r="T10" s="21" t="s">
        <v>8</v>
      </c>
      <c r="U10" s="21" t="s">
        <v>8</v>
      </c>
      <c r="V10" s="21" t="s">
        <v>8</v>
      </c>
      <c r="W10" s="21" t="s">
        <v>8</v>
      </c>
      <c r="X10" s="21" t="s">
        <v>8</v>
      </c>
      <c r="Y10" s="21" t="s">
        <v>8</v>
      </c>
      <c r="Z10" s="21" t="s">
        <v>8</v>
      </c>
      <c r="AA10" s="21" t="s">
        <v>8</v>
      </c>
      <c r="AB10" s="22" t="s">
        <v>8</v>
      </c>
      <c r="AC10" s="23" t="s">
        <v>8</v>
      </c>
      <c r="AD10" s="21" t="s">
        <v>8</v>
      </c>
      <c r="AE10" s="21" t="s">
        <v>8</v>
      </c>
      <c r="AF10" s="21" t="s">
        <v>8</v>
      </c>
      <c r="AG10" s="21" t="s">
        <v>8</v>
      </c>
      <c r="AH10" s="21" t="s">
        <v>8</v>
      </c>
      <c r="AI10" s="21" t="s">
        <v>8</v>
      </c>
      <c r="AJ10" s="21" t="s">
        <v>8</v>
      </c>
      <c r="AK10" s="21" t="s">
        <v>8</v>
      </c>
      <c r="AL10" s="21" t="s">
        <v>8</v>
      </c>
      <c r="AM10" s="21" t="s">
        <v>8</v>
      </c>
      <c r="AN10" s="22" t="s">
        <v>8</v>
      </c>
    </row>
    <row r="11" spans="1:40" x14ac:dyDescent="0.3">
      <c r="A11" s="54" t="s">
        <v>79</v>
      </c>
      <c r="B11" s="17" t="s">
        <v>15</v>
      </c>
      <c r="C11" s="18">
        <v>7</v>
      </c>
      <c r="D11" s="19" t="s">
        <v>15</v>
      </c>
      <c r="E11" s="20">
        <v>0</v>
      </c>
      <c r="F11" s="21">
        <v>0</v>
      </c>
      <c r="G11" s="21">
        <v>0</v>
      </c>
      <c r="H11" s="21">
        <v>0</v>
      </c>
      <c r="I11" s="21">
        <v>0</v>
      </c>
      <c r="J11" s="21" t="s">
        <v>8</v>
      </c>
      <c r="K11" s="21" t="s">
        <v>8</v>
      </c>
      <c r="L11" s="21" t="s">
        <v>8</v>
      </c>
      <c r="M11" s="21" t="s">
        <v>8</v>
      </c>
      <c r="N11" s="21" t="s">
        <v>8</v>
      </c>
      <c r="O11" s="21" t="s">
        <v>8</v>
      </c>
      <c r="P11" s="22">
        <v>0</v>
      </c>
      <c r="Q11" s="23" t="s">
        <v>8</v>
      </c>
      <c r="R11" s="21" t="s">
        <v>8</v>
      </c>
      <c r="S11" s="21" t="s">
        <v>8</v>
      </c>
      <c r="T11" s="21" t="s">
        <v>8</v>
      </c>
      <c r="U11" s="21" t="s">
        <v>8</v>
      </c>
      <c r="V11" s="21" t="s">
        <v>8</v>
      </c>
      <c r="W11" s="21" t="s">
        <v>8</v>
      </c>
      <c r="X11" s="21" t="s">
        <v>8</v>
      </c>
      <c r="Y11" s="21" t="s">
        <v>8</v>
      </c>
      <c r="Z11" s="21" t="s">
        <v>8</v>
      </c>
      <c r="AA11" s="21" t="s">
        <v>8</v>
      </c>
      <c r="AB11" s="22" t="s">
        <v>8</v>
      </c>
      <c r="AC11" s="23" t="s">
        <v>8</v>
      </c>
      <c r="AD11" s="21" t="s">
        <v>8</v>
      </c>
      <c r="AE11" s="21" t="s">
        <v>8</v>
      </c>
      <c r="AF11" s="21" t="s">
        <v>8</v>
      </c>
      <c r="AG11" s="21" t="s">
        <v>8</v>
      </c>
      <c r="AH11" s="21" t="s">
        <v>8</v>
      </c>
      <c r="AI11" s="21" t="s">
        <v>8</v>
      </c>
      <c r="AJ11" s="21" t="s">
        <v>8</v>
      </c>
      <c r="AK11" s="21" t="s">
        <v>8</v>
      </c>
      <c r="AL11" s="21" t="s">
        <v>8</v>
      </c>
      <c r="AM11" s="21" t="s">
        <v>8</v>
      </c>
      <c r="AN11" s="22" t="s">
        <v>8</v>
      </c>
    </row>
    <row r="12" spans="1:40" x14ac:dyDescent="0.3">
      <c r="A12" s="54" t="s">
        <v>79</v>
      </c>
      <c r="B12" s="17" t="s">
        <v>16</v>
      </c>
      <c r="C12" s="18">
        <v>8</v>
      </c>
      <c r="D12" s="19" t="s">
        <v>16</v>
      </c>
      <c r="E12" s="20">
        <v>0</v>
      </c>
      <c r="F12" s="21">
        <v>0</v>
      </c>
      <c r="G12" s="21">
        <v>0</v>
      </c>
      <c r="H12" s="21">
        <v>0</v>
      </c>
      <c r="I12" s="21">
        <v>0</v>
      </c>
      <c r="J12" s="21">
        <v>1</v>
      </c>
      <c r="K12" s="21" t="s">
        <v>8</v>
      </c>
      <c r="L12" s="21" t="s">
        <v>8</v>
      </c>
      <c r="M12" s="21" t="s">
        <v>8</v>
      </c>
      <c r="N12" s="21" t="s">
        <v>8</v>
      </c>
      <c r="O12" s="21" t="s">
        <v>8</v>
      </c>
      <c r="P12" s="22">
        <v>1</v>
      </c>
      <c r="Q12" s="23" t="s">
        <v>8</v>
      </c>
      <c r="R12" s="21" t="s">
        <v>8</v>
      </c>
      <c r="S12" s="21" t="s">
        <v>8</v>
      </c>
      <c r="T12" s="21" t="s">
        <v>8</v>
      </c>
      <c r="U12" s="21" t="s">
        <v>8</v>
      </c>
      <c r="V12" s="21" t="s">
        <v>8</v>
      </c>
      <c r="W12" s="21" t="s">
        <v>8</v>
      </c>
      <c r="X12" s="21" t="s">
        <v>8</v>
      </c>
      <c r="Y12" s="21" t="s">
        <v>8</v>
      </c>
      <c r="Z12" s="21" t="s">
        <v>8</v>
      </c>
      <c r="AA12" s="21" t="s">
        <v>8</v>
      </c>
      <c r="AB12" s="22" t="s">
        <v>8</v>
      </c>
      <c r="AC12" s="23" t="s">
        <v>8</v>
      </c>
      <c r="AD12" s="21" t="s">
        <v>8</v>
      </c>
      <c r="AE12" s="21" t="s">
        <v>8</v>
      </c>
      <c r="AF12" s="21" t="s">
        <v>8</v>
      </c>
      <c r="AG12" s="21" t="s">
        <v>8</v>
      </c>
      <c r="AH12" s="21" t="s">
        <v>8</v>
      </c>
      <c r="AI12" s="21" t="s">
        <v>8</v>
      </c>
      <c r="AJ12" s="21" t="s">
        <v>8</v>
      </c>
      <c r="AK12" s="21" t="s">
        <v>8</v>
      </c>
      <c r="AL12" s="21" t="s">
        <v>8</v>
      </c>
      <c r="AM12" s="21" t="s">
        <v>8</v>
      </c>
      <c r="AN12" s="22" t="s">
        <v>8</v>
      </c>
    </row>
    <row r="13" spans="1:40" x14ac:dyDescent="0.3">
      <c r="A13" s="54" t="s">
        <v>79</v>
      </c>
      <c r="B13" s="17" t="s">
        <v>17</v>
      </c>
      <c r="C13" s="18">
        <v>9</v>
      </c>
      <c r="D13" s="19" t="s">
        <v>17</v>
      </c>
      <c r="E13" s="20" t="s">
        <v>8</v>
      </c>
      <c r="F13" s="21" t="s">
        <v>8</v>
      </c>
      <c r="G13" s="21">
        <v>0</v>
      </c>
      <c r="H13" s="21">
        <v>0</v>
      </c>
      <c r="I13" s="21">
        <v>0</v>
      </c>
      <c r="J13" s="21">
        <v>0</v>
      </c>
      <c r="K13" s="21" t="s">
        <v>8</v>
      </c>
      <c r="L13" s="21" t="s">
        <v>8</v>
      </c>
      <c r="M13" s="21" t="s">
        <v>8</v>
      </c>
      <c r="N13" s="21" t="s">
        <v>8</v>
      </c>
      <c r="O13" s="21" t="s">
        <v>8</v>
      </c>
      <c r="P13" s="22">
        <v>0</v>
      </c>
      <c r="Q13" s="23" t="s">
        <v>8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 t="s">
        <v>8</v>
      </c>
      <c r="X13" s="21" t="s">
        <v>8</v>
      </c>
      <c r="Y13" s="21" t="s">
        <v>8</v>
      </c>
      <c r="Z13" s="21" t="s">
        <v>8</v>
      </c>
      <c r="AA13" s="21" t="s">
        <v>8</v>
      </c>
      <c r="AB13" s="22">
        <v>0</v>
      </c>
      <c r="AC13" s="23" t="s">
        <v>8</v>
      </c>
      <c r="AD13" s="21" t="s">
        <v>8</v>
      </c>
      <c r="AE13" s="21" t="s">
        <v>8</v>
      </c>
      <c r="AF13" s="21">
        <v>0</v>
      </c>
      <c r="AG13" s="21">
        <v>0</v>
      </c>
      <c r="AH13" s="21">
        <v>0</v>
      </c>
      <c r="AI13" s="21">
        <v>0</v>
      </c>
      <c r="AJ13" s="21" t="s">
        <v>8</v>
      </c>
      <c r="AK13" s="21" t="s">
        <v>8</v>
      </c>
      <c r="AL13" s="21" t="s">
        <v>8</v>
      </c>
      <c r="AM13" s="21" t="s">
        <v>8</v>
      </c>
      <c r="AN13" s="22">
        <v>0</v>
      </c>
    </row>
    <row r="14" spans="1:40" x14ac:dyDescent="0.3">
      <c r="A14" s="54" t="s">
        <v>79</v>
      </c>
      <c r="B14" s="17" t="s">
        <v>18</v>
      </c>
      <c r="C14" s="18">
        <v>10</v>
      </c>
      <c r="D14" s="19" t="s">
        <v>18</v>
      </c>
      <c r="E14" s="20" t="s">
        <v>8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 t="s">
        <v>8</v>
      </c>
      <c r="L14" s="21" t="s">
        <v>8</v>
      </c>
      <c r="M14" s="21" t="s">
        <v>8</v>
      </c>
      <c r="N14" s="21" t="s">
        <v>8</v>
      </c>
      <c r="O14" s="21" t="s">
        <v>8</v>
      </c>
      <c r="P14" s="22">
        <v>0</v>
      </c>
      <c r="Q14" s="23" t="s">
        <v>8</v>
      </c>
      <c r="R14" s="21">
        <v>0</v>
      </c>
      <c r="S14" s="21">
        <v>0</v>
      </c>
      <c r="T14" s="21">
        <v>0</v>
      </c>
      <c r="U14" s="21">
        <v>1</v>
      </c>
      <c r="V14" s="21">
        <v>0</v>
      </c>
      <c r="W14" s="21" t="s">
        <v>8</v>
      </c>
      <c r="X14" s="21" t="s">
        <v>8</v>
      </c>
      <c r="Y14" s="21" t="s">
        <v>8</v>
      </c>
      <c r="Z14" s="21" t="s">
        <v>8</v>
      </c>
      <c r="AA14" s="21" t="s">
        <v>8</v>
      </c>
      <c r="AB14" s="22">
        <v>1</v>
      </c>
      <c r="AC14" s="23" t="s">
        <v>8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 t="s">
        <v>8</v>
      </c>
      <c r="AK14" s="21" t="s">
        <v>8</v>
      </c>
      <c r="AL14" s="21" t="s">
        <v>8</v>
      </c>
      <c r="AM14" s="21" t="s">
        <v>8</v>
      </c>
      <c r="AN14" s="22">
        <v>0</v>
      </c>
    </row>
    <row r="15" spans="1:40" x14ac:dyDescent="0.3">
      <c r="A15" s="54" t="s">
        <v>80</v>
      </c>
      <c r="B15" s="17" t="s">
        <v>19</v>
      </c>
      <c r="C15" s="18">
        <v>11</v>
      </c>
      <c r="D15" s="19" t="s">
        <v>19</v>
      </c>
      <c r="E15" s="20">
        <v>0</v>
      </c>
      <c r="F15" s="21">
        <v>0</v>
      </c>
      <c r="G15" s="21">
        <v>0</v>
      </c>
      <c r="H15" s="21">
        <v>0</v>
      </c>
      <c r="I15" s="21">
        <v>0</v>
      </c>
      <c r="J15" s="21" t="s">
        <v>8</v>
      </c>
      <c r="K15" s="21" t="s">
        <v>8</v>
      </c>
      <c r="L15" s="21" t="s">
        <v>8</v>
      </c>
      <c r="M15" s="21" t="s">
        <v>8</v>
      </c>
      <c r="N15" s="21" t="s">
        <v>8</v>
      </c>
      <c r="O15" s="21" t="s">
        <v>8</v>
      </c>
      <c r="P15" s="22">
        <v>0</v>
      </c>
      <c r="Q15" s="23" t="s">
        <v>8</v>
      </c>
      <c r="R15" s="21" t="s">
        <v>8</v>
      </c>
      <c r="S15" s="21" t="s">
        <v>8</v>
      </c>
      <c r="T15" s="21" t="s">
        <v>8</v>
      </c>
      <c r="U15" s="21" t="s">
        <v>8</v>
      </c>
      <c r="V15" s="21" t="s">
        <v>8</v>
      </c>
      <c r="W15" s="21" t="s">
        <v>8</v>
      </c>
      <c r="X15" s="21" t="s">
        <v>8</v>
      </c>
      <c r="Y15" s="21" t="s">
        <v>8</v>
      </c>
      <c r="Z15" s="21" t="s">
        <v>8</v>
      </c>
      <c r="AA15" s="21" t="s">
        <v>8</v>
      </c>
      <c r="AB15" s="22" t="s">
        <v>8</v>
      </c>
      <c r="AC15" s="23" t="s">
        <v>8</v>
      </c>
      <c r="AD15" s="21" t="s">
        <v>8</v>
      </c>
      <c r="AE15" s="21" t="s">
        <v>8</v>
      </c>
      <c r="AF15" s="21" t="s">
        <v>8</v>
      </c>
      <c r="AG15" s="21" t="s">
        <v>8</v>
      </c>
      <c r="AH15" s="21" t="s">
        <v>8</v>
      </c>
      <c r="AI15" s="21" t="s">
        <v>8</v>
      </c>
      <c r="AJ15" s="21" t="s">
        <v>8</v>
      </c>
      <c r="AK15" s="21" t="s">
        <v>8</v>
      </c>
      <c r="AL15" s="21" t="s">
        <v>8</v>
      </c>
      <c r="AM15" s="21" t="s">
        <v>8</v>
      </c>
      <c r="AN15" s="22" t="s">
        <v>8</v>
      </c>
    </row>
    <row r="16" spans="1:40" x14ac:dyDescent="0.3">
      <c r="A16" s="54" t="s">
        <v>80</v>
      </c>
      <c r="B16" s="17" t="s">
        <v>20</v>
      </c>
      <c r="C16" s="18">
        <v>12</v>
      </c>
      <c r="D16" s="19" t="s">
        <v>20</v>
      </c>
      <c r="E16" s="20">
        <v>0</v>
      </c>
      <c r="F16" s="21">
        <v>0</v>
      </c>
      <c r="G16" s="21">
        <v>0</v>
      </c>
      <c r="H16" s="21">
        <v>0</v>
      </c>
      <c r="I16" s="21">
        <v>1</v>
      </c>
      <c r="J16" s="21">
        <v>0</v>
      </c>
      <c r="K16" s="21" t="s">
        <v>8</v>
      </c>
      <c r="L16" s="21" t="s">
        <v>8</v>
      </c>
      <c r="M16" s="21" t="s">
        <v>8</v>
      </c>
      <c r="N16" s="21" t="s">
        <v>8</v>
      </c>
      <c r="O16" s="21" t="s">
        <v>8</v>
      </c>
      <c r="P16" s="22">
        <v>1</v>
      </c>
      <c r="Q16" s="23" t="s">
        <v>8</v>
      </c>
      <c r="R16" s="21" t="s">
        <v>8</v>
      </c>
      <c r="S16" s="21" t="s">
        <v>8</v>
      </c>
      <c r="T16" s="21" t="s">
        <v>8</v>
      </c>
      <c r="U16" s="21" t="s">
        <v>8</v>
      </c>
      <c r="V16" s="21" t="s">
        <v>8</v>
      </c>
      <c r="W16" s="21" t="s">
        <v>8</v>
      </c>
      <c r="X16" s="21" t="s">
        <v>8</v>
      </c>
      <c r="Y16" s="21" t="s">
        <v>8</v>
      </c>
      <c r="Z16" s="21" t="s">
        <v>8</v>
      </c>
      <c r="AA16" s="21" t="s">
        <v>8</v>
      </c>
      <c r="AB16" s="22" t="s">
        <v>8</v>
      </c>
      <c r="AC16" s="23" t="s">
        <v>8</v>
      </c>
      <c r="AD16" s="21" t="s">
        <v>8</v>
      </c>
      <c r="AE16" s="21" t="s">
        <v>8</v>
      </c>
      <c r="AF16" s="21" t="s">
        <v>8</v>
      </c>
      <c r="AG16" s="21" t="s">
        <v>8</v>
      </c>
      <c r="AH16" s="21" t="s">
        <v>8</v>
      </c>
      <c r="AI16" s="21" t="s">
        <v>8</v>
      </c>
      <c r="AJ16" s="21" t="s">
        <v>8</v>
      </c>
      <c r="AK16" s="21" t="s">
        <v>8</v>
      </c>
      <c r="AL16" s="21" t="s">
        <v>8</v>
      </c>
      <c r="AM16" s="21" t="s">
        <v>8</v>
      </c>
      <c r="AN16" s="22" t="s">
        <v>8</v>
      </c>
    </row>
    <row r="17" spans="1:40" x14ac:dyDescent="0.3">
      <c r="A17" s="54" t="s">
        <v>80</v>
      </c>
      <c r="B17" s="17" t="s">
        <v>21</v>
      </c>
      <c r="C17" s="18">
        <v>13</v>
      </c>
      <c r="D17" s="19" t="s">
        <v>21</v>
      </c>
      <c r="E17" s="20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 t="s">
        <v>8</v>
      </c>
      <c r="L17" s="21" t="s">
        <v>8</v>
      </c>
      <c r="M17" s="21" t="s">
        <v>8</v>
      </c>
      <c r="N17" s="21" t="s">
        <v>8</v>
      </c>
      <c r="O17" s="21" t="s">
        <v>8</v>
      </c>
      <c r="P17" s="22">
        <v>0</v>
      </c>
      <c r="Q17" s="23">
        <v>0</v>
      </c>
      <c r="R17" s="21">
        <v>0</v>
      </c>
      <c r="S17" s="21">
        <v>0</v>
      </c>
      <c r="T17" s="21">
        <v>14</v>
      </c>
      <c r="U17" s="21">
        <v>40</v>
      </c>
      <c r="V17" s="21">
        <v>22</v>
      </c>
      <c r="W17" s="21" t="s">
        <v>8</v>
      </c>
      <c r="X17" s="21" t="s">
        <v>8</v>
      </c>
      <c r="Y17" s="21" t="s">
        <v>8</v>
      </c>
      <c r="Z17" s="21" t="s">
        <v>8</v>
      </c>
      <c r="AA17" s="21" t="s">
        <v>8</v>
      </c>
      <c r="AB17" s="22">
        <v>76</v>
      </c>
      <c r="AC17" s="23">
        <v>0</v>
      </c>
      <c r="AD17" s="21"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 t="s">
        <v>8</v>
      </c>
      <c r="AK17" s="21" t="s">
        <v>8</v>
      </c>
      <c r="AL17" s="21" t="s">
        <v>8</v>
      </c>
      <c r="AM17" s="21" t="s">
        <v>8</v>
      </c>
      <c r="AN17" s="22">
        <v>0</v>
      </c>
    </row>
    <row r="18" spans="1:40" x14ac:dyDescent="0.3">
      <c r="A18" s="54" t="s">
        <v>80</v>
      </c>
      <c r="B18" s="17" t="s">
        <v>22</v>
      </c>
      <c r="C18" s="18">
        <v>14</v>
      </c>
      <c r="D18" s="19" t="s">
        <v>22</v>
      </c>
      <c r="E18" s="20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 t="s">
        <v>8</v>
      </c>
      <c r="L18" s="21" t="s">
        <v>8</v>
      </c>
      <c r="M18" s="21" t="s">
        <v>8</v>
      </c>
      <c r="N18" s="21" t="s">
        <v>8</v>
      </c>
      <c r="O18" s="21" t="s">
        <v>8</v>
      </c>
      <c r="P18" s="22">
        <v>0</v>
      </c>
      <c r="Q18" s="23" t="s">
        <v>8</v>
      </c>
      <c r="R18" s="21" t="s">
        <v>8</v>
      </c>
      <c r="S18" s="21" t="s">
        <v>8</v>
      </c>
      <c r="T18" s="21" t="s">
        <v>8</v>
      </c>
      <c r="U18" s="21" t="s">
        <v>8</v>
      </c>
      <c r="V18" s="21" t="s">
        <v>8</v>
      </c>
      <c r="W18" s="21" t="s">
        <v>8</v>
      </c>
      <c r="X18" s="21" t="s">
        <v>8</v>
      </c>
      <c r="Y18" s="21" t="s">
        <v>8</v>
      </c>
      <c r="Z18" s="21" t="s">
        <v>8</v>
      </c>
      <c r="AA18" s="21" t="s">
        <v>8</v>
      </c>
      <c r="AB18" s="22" t="s">
        <v>8</v>
      </c>
      <c r="AC18" s="23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 t="s">
        <v>8</v>
      </c>
      <c r="AK18" s="21" t="s">
        <v>8</v>
      </c>
      <c r="AL18" s="21" t="s">
        <v>8</v>
      </c>
      <c r="AM18" s="21" t="s">
        <v>8</v>
      </c>
      <c r="AN18" s="22">
        <v>0</v>
      </c>
    </row>
    <row r="19" spans="1:40" x14ac:dyDescent="0.3">
      <c r="A19" s="54" t="s">
        <v>81</v>
      </c>
      <c r="B19" s="17" t="s">
        <v>23</v>
      </c>
      <c r="C19" s="18">
        <v>15</v>
      </c>
      <c r="D19" s="19" t="s">
        <v>23</v>
      </c>
      <c r="E19" s="20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 t="s">
        <v>8</v>
      </c>
      <c r="L19" s="21" t="s">
        <v>8</v>
      </c>
      <c r="M19" s="21" t="s">
        <v>8</v>
      </c>
      <c r="N19" s="21" t="s">
        <v>8</v>
      </c>
      <c r="O19" s="21" t="s">
        <v>8</v>
      </c>
      <c r="P19" s="22">
        <v>0</v>
      </c>
      <c r="Q19" s="23">
        <v>0</v>
      </c>
      <c r="R19" s="21">
        <v>0</v>
      </c>
      <c r="S19" s="21">
        <v>0</v>
      </c>
      <c r="T19" s="21">
        <v>0</v>
      </c>
      <c r="U19" s="21">
        <v>3</v>
      </c>
      <c r="V19" s="21">
        <v>0</v>
      </c>
      <c r="W19" s="21" t="s">
        <v>8</v>
      </c>
      <c r="X19" s="21" t="s">
        <v>8</v>
      </c>
      <c r="Y19" s="21" t="s">
        <v>8</v>
      </c>
      <c r="Z19" s="21" t="s">
        <v>8</v>
      </c>
      <c r="AA19" s="21" t="s">
        <v>8</v>
      </c>
      <c r="AB19" s="22">
        <v>3</v>
      </c>
      <c r="AC19" s="23">
        <v>0</v>
      </c>
      <c r="AD19" s="21">
        <v>0</v>
      </c>
      <c r="AE19" s="21">
        <v>0</v>
      </c>
      <c r="AF19" s="21">
        <v>0</v>
      </c>
      <c r="AG19" s="21">
        <v>0</v>
      </c>
      <c r="AH19" s="21">
        <v>2</v>
      </c>
      <c r="AI19" s="21">
        <v>0</v>
      </c>
      <c r="AJ19" s="21" t="s">
        <v>8</v>
      </c>
      <c r="AK19" s="21" t="s">
        <v>8</v>
      </c>
      <c r="AL19" s="21" t="s">
        <v>8</v>
      </c>
      <c r="AM19" s="21" t="s">
        <v>8</v>
      </c>
      <c r="AN19" s="22">
        <v>2</v>
      </c>
    </row>
    <row r="20" spans="1:40" x14ac:dyDescent="0.3">
      <c r="A20" s="54" t="s">
        <v>81</v>
      </c>
      <c r="B20" s="17" t="s">
        <v>24</v>
      </c>
      <c r="C20" s="18">
        <v>16</v>
      </c>
      <c r="D20" s="19" t="s">
        <v>24</v>
      </c>
      <c r="E20" s="20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 t="s">
        <v>8</v>
      </c>
      <c r="L20" s="21" t="s">
        <v>8</v>
      </c>
      <c r="M20" s="21" t="s">
        <v>8</v>
      </c>
      <c r="N20" s="21" t="s">
        <v>8</v>
      </c>
      <c r="O20" s="21" t="s">
        <v>8</v>
      </c>
      <c r="P20" s="22">
        <v>0</v>
      </c>
      <c r="Q20" s="23" t="s">
        <v>8</v>
      </c>
      <c r="R20" s="21" t="s">
        <v>8</v>
      </c>
      <c r="S20" s="21" t="s">
        <v>8</v>
      </c>
      <c r="T20" s="21" t="s">
        <v>8</v>
      </c>
      <c r="U20" s="21" t="s">
        <v>8</v>
      </c>
      <c r="V20" s="21" t="s">
        <v>8</v>
      </c>
      <c r="W20" s="21" t="s">
        <v>8</v>
      </c>
      <c r="X20" s="21" t="s">
        <v>8</v>
      </c>
      <c r="Y20" s="21" t="s">
        <v>8</v>
      </c>
      <c r="Z20" s="21" t="s">
        <v>8</v>
      </c>
      <c r="AA20" s="21" t="s">
        <v>8</v>
      </c>
      <c r="AB20" s="22" t="s">
        <v>8</v>
      </c>
      <c r="AC20" s="23" t="s">
        <v>8</v>
      </c>
      <c r="AD20" s="21" t="s">
        <v>8</v>
      </c>
      <c r="AE20" s="21" t="s">
        <v>8</v>
      </c>
      <c r="AF20" s="21" t="s">
        <v>8</v>
      </c>
      <c r="AG20" s="21" t="s">
        <v>8</v>
      </c>
      <c r="AH20" s="21" t="s">
        <v>8</v>
      </c>
      <c r="AI20" s="21" t="s">
        <v>8</v>
      </c>
      <c r="AJ20" s="21" t="s">
        <v>8</v>
      </c>
      <c r="AK20" s="21" t="s">
        <v>8</v>
      </c>
      <c r="AL20" s="21" t="s">
        <v>8</v>
      </c>
      <c r="AM20" s="21" t="s">
        <v>8</v>
      </c>
      <c r="AN20" s="22" t="s">
        <v>8</v>
      </c>
    </row>
    <row r="21" spans="1:40" x14ac:dyDescent="0.3">
      <c r="A21" s="54" t="s">
        <v>81</v>
      </c>
      <c r="B21" s="17" t="s">
        <v>25</v>
      </c>
      <c r="C21" s="18">
        <v>17</v>
      </c>
      <c r="D21" s="19" t="s">
        <v>25</v>
      </c>
      <c r="E21" s="20">
        <v>0</v>
      </c>
      <c r="F21" s="21">
        <v>0</v>
      </c>
      <c r="G21" s="21">
        <v>0</v>
      </c>
      <c r="H21" s="21">
        <v>0</v>
      </c>
      <c r="I21" s="21">
        <v>1</v>
      </c>
      <c r="J21" s="21" t="s">
        <v>8</v>
      </c>
      <c r="K21" s="21" t="s">
        <v>8</v>
      </c>
      <c r="L21" s="21" t="s">
        <v>8</v>
      </c>
      <c r="M21" s="21" t="s">
        <v>8</v>
      </c>
      <c r="N21" s="21" t="s">
        <v>8</v>
      </c>
      <c r="O21" s="21" t="s">
        <v>8</v>
      </c>
      <c r="P21" s="22">
        <v>1</v>
      </c>
      <c r="Q21" s="23" t="s">
        <v>8</v>
      </c>
      <c r="R21" s="21" t="s">
        <v>8</v>
      </c>
      <c r="S21" s="21" t="s">
        <v>8</v>
      </c>
      <c r="T21" s="21" t="s">
        <v>8</v>
      </c>
      <c r="U21" s="21" t="s">
        <v>8</v>
      </c>
      <c r="V21" s="21" t="s">
        <v>8</v>
      </c>
      <c r="W21" s="21" t="s">
        <v>8</v>
      </c>
      <c r="X21" s="21" t="s">
        <v>8</v>
      </c>
      <c r="Y21" s="21" t="s">
        <v>8</v>
      </c>
      <c r="Z21" s="21" t="s">
        <v>8</v>
      </c>
      <c r="AA21" s="21" t="s">
        <v>8</v>
      </c>
      <c r="AB21" s="22" t="s">
        <v>8</v>
      </c>
      <c r="AC21" s="23">
        <v>0</v>
      </c>
      <c r="AD21" s="21">
        <v>0</v>
      </c>
      <c r="AE21" s="21">
        <v>0</v>
      </c>
      <c r="AF21" s="21">
        <v>0</v>
      </c>
      <c r="AG21" s="21">
        <v>9</v>
      </c>
      <c r="AH21" s="21">
        <v>8</v>
      </c>
      <c r="AI21" s="21">
        <v>0</v>
      </c>
      <c r="AJ21" s="21" t="s">
        <v>8</v>
      </c>
      <c r="AK21" s="21" t="s">
        <v>8</v>
      </c>
      <c r="AL21" s="21" t="s">
        <v>8</v>
      </c>
      <c r="AM21" s="21" t="s">
        <v>8</v>
      </c>
      <c r="AN21" s="22">
        <v>17</v>
      </c>
    </row>
    <row r="22" spans="1:40" x14ac:dyDescent="0.3">
      <c r="A22" s="54" t="s">
        <v>81</v>
      </c>
      <c r="B22" s="17" t="s">
        <v>26</v>
      </c>
      <c r="C22" s="18">
        <v>18</v>
      </c>
      <c r="D22" s="19" t="s">
        <v>26</v>
      </c>
      <c r="E22" s="20">
        <v>0</v>
      </c>
      <c r="F22" s="21">
        <v>0</v>
      </c>
      <c r="G22" s="21">
        <v>0</v>
      </c>
      <c r="H22" s="21">
        <v>0</v>
      </c>
      <c r="I22" s="21">
        <v>0</v>
      </c>
      <c r="J22" s="21" t="s">
        <v>8</v>
      </c>
      <c r="K22" s="21" t="s">
        <v>8</v>
      </c>
      <c r="L22" s="21" t="s">
        <v>8</v>
      </c>
      <c r="M22" s="21" t="s">
        <v>8</v>
      </c>
      <c r="N22" s="21" t="s">
        <v>8</v>
      </c>
      <c r="O22" s="21" t="s">
        <v>8</v>
      </c>
      <c r="P22" s="22">
        <v>0</v>
      </c>
      <c r="Q22" s="23">
        <v>0</v>
      </c>
      <c r="R22" s="21">
        <v>0</v>
      </c>
      <c r="S22" s="21">
        <v>0</v>
      </c>
      <c r="T22" s="21">
        <v>0</v>
      </c>
      <c r="U22" s="21">
        <v>5</v>
      </c>
      <c r="V22" s="21" t="s">
        <v>8</v>
      </c>
      <c r="W22" s="21" t="s">
        <v>8</v>
      </c>
      <c r="X22" s="21" t="s">
        <v>8</v>
      </c>
      <c r="Y22" s="21" t="s">
        <v>8</v>
      </c>
      <c r="Z22" s="21" t="s">
        <v>8</v>
      </c>
      <c r="AA22" s="21" t="s">
        <v>8</v>
      </c>
      <c r="AB22" s="22">
        <v>5</v>
      </c>
      <c r="AC22" s="23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 t="s">
        <v>8</v>
      </c>
      <c r="AK22" s="21" t="s">
        <v>8</v>
      </c>
      <c r="AL22" s="21" t="s">
        <v>8</v>
      </c>
      <c r="AM22" s="21" t="s">
        <v>8</v>
      </c>
      <c r="AN22" s="22">
        <v>0</v>
      </c>
    </row>
    <row r="23" spans="1:40" x14ac:dyDescent="0.3">
      <c r="A23" s="54" t="s">
        <v>82</v>
      </c>
      <c r="B23" s="17" t="s">
        <v>27</v>
      </c>
      <c r="C23" s="18">
        <v>19</v>
      </c>
      <c r="D23" s="19" t="s">
        <v>27</v>
      </c>
      <c r="E23" s="20">
        <v>0</v>
      </c>
      <c r="F23" s="21">
        <v>0</v>
      </c>
      <c r="G23" s="21">
        <v>0</v>
      </c>
      <c r="H23" s="21">
        <v>0</v>
      </c>
      <c r="I23" s="21">
        <v>0</v>
      </c>
      <c r="J23" s="21" t="s">
        <v>8</v>
      </c>
      <c r="K23" s="21" t="s">
        <v>8</v>
      </c>
      <c r="L23" s="21" t="s">
        <v>8</v>
      </c>
      <c r="M23" s="21" t="s">
        <v>8</v>
      </c>
      <c r="N23" s="21" t="s">
        <v>8</v>
      </c>
      <c r="O23" s="21" t="s">
        <v>8</v>
      </c>
      <c r="P23" s="22">
        <v>0</v>
      </c>
      <c r="Q23" s="23" t="s">
        <v>8</v>
      </c>
      <c r="R23" s="21" t="s">
        <v>8</v>
      </c>
      <c r="S23" s="21" t="s">
        <v>8</v>
      </c>
      <c r="T23" s="21" t="s">
        <v>8</v>
      </c>
      <c r="U23" s="21" t="s">
        <v>8</v>
      </c>
      <c r="V23" s="21" t="s">
        <v>8</v>
      </c>
      <c r="W23" s="21" t="s">
        <v>8</v>
      </c>
      <c r="X23" s="21" t="s">
        <v>8</v>
      </c>
      <c r="Y23" s="21" t="s">
        <v>8</v>
      </c>
      <c r="Z23" s="21" t="s">
        <v>8</v>
      </c>
      <c r="AA23" s="21" t="s">
        <v>8</v>
      </c>
      <c r="AB23" s="22" t="s">
        <v>8</v>
      </c>
      <c r="AC23" s="23" t="s">
        <v>8</v>
      </c>
      <c r="AD23" s="21" t="s">
        <v>8</v>
      </c>
      <c r="AE23" s="21" t="s">
        <v>8</v>
      </c>
      <c r="AF23" s="21" t="s">
        <v>8</v>
      </c>
      <c r="AG23" s="21" t="s">
        <v>8</v>
      </c>
      <c r="AH23" s="21" t="s">
        <v>8</v>
      </c>
      <c r="AI23" s="21" t="s">
        <v>8</v>
      </c>
      <c r="AJ23" s="21" t="s">
        <v>8</v>
      </c>
      <c r="AK23" s="21" t="s">
        <v>8</v>
      </c>
      <c r="AL23" s="21" t="s">
        <v>8</v>
      </c>
      <c r="AM23" s="21" t="s">
        <v>8</v>
      </c>
      <c r="AN23" s="22" t="s">
        <v>8</v>
      </c>
    </row>
    <row r="24" spans="1:40" x14ac:dyDescent="0.3">
      <c r="A24" s="54" t="s">
        <v>82</v>
      </c>
      <c r="B24" s="17" t="s">
        <v>28</v>
      </c>
      <c r="C24" s="18">
        <v>20</v>
      </c>
      <c r="D24" s="19" t="s">
        <v>28</v>
      </c>
      <c r="E24" s="20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 t="s">
        <v>8</v>
      </c>
      <c r="L24" s="21" t="s">
        <v>8</v>
      </c>
      <c r="M24" s="21" t="s">
        <v>8</v>
      </c>
      <c r="N24" s="21" t="s">
        <v>8</v>
      </c>
      <c r="O24" s="21" t="s">
        <v>8</v>
      </c>
      <c r="P24" s="22">
        <v>0</v>
      </c>
      <c r="Q24" s="23" t="s">
        <v>8</v>
      </c>
      <c r="R24" s="21" t="s">
        <v>8</v>
      </c>
      <c r="S24" s="21" t="s">
        <v>8</v>
      </c>
      <c r="T24" s="21" t="s">
        <v>8</v>
      </c>
      <c r="U24" s="21" t="s">
        <v>8</v>
      </c>
      <c r="V24" s="21" t="s">
        <v>8</v>
      </c>
      <c r="W24" s="21" t="s">
        <v>8</v>
      </c>
      <c r="X24" s="21" t="s">
        <v>8</v>
      </c>
      <c r="Y24" s="21" t="s">
        <v>8</v>
      </c>
      <c r="Z24" s="21" t="s">
        <v>8</v>
      </c>
      <c r="AA24" s="21" t="s">
        <v>8</v>
      </c>
      <c r="AB24" s="22" t="s">
        <v>8</v>
      </c>
      <c r="AC24" s="23" t="s">
        <v>8</v>
      </c>
      <c r="AD24" s="21" t="s">
        <v>8</v>
      </c>
      <c r="AE24" s="21" t="s">
        <v>8</v>
      </c>
      <c r="AF24" s="21" t="s">
        <v>8</v>
      </c>
      <c r="AG24" s="21" t="s">
        <v>8</v>
      </c>
      <c r="AH24" s="21" t="s">
        <v>8</v>
      </c>
      <c r="AI24" s="21" t="s">
        <v>8</v>
      </c>
      <c r="AJ24" s="21" t="s">
        <v>8</v>
      </c>
      <c r="AK24" s="21" t="s">
        <v>8</v>
      </c>
      <c r="AL24" s="21" t="s">
        <v>8</v>
      </c>
      <c r="AM24" s="21" t="s">
        <v>8</v>
      </c>
      <c r="AN24" s="22" t="s">
        <v>8</v>
      </c>
    </row>
    <row r="25" spans="1:40" x14ac:dyDescent="0.3">
      <c r="A25" s="54" t="s">
        <v>82</v>
      </c>
      <c r="B25" s="17" t="s">
        <v>29</v>
      </c>
      <c r="C25" s="18">
        <v>21</v>
      </c>
      <c r="D25" s="19" t="s">
        <v>29</v>
      </c>
      <c r="E25" s="20">
        <v>0</v>
      </c>
      <c r="F25" s="21">
        <v>0</v>
      </c>
      <c r="G25" s="21">
        <v>0</v>
      </c>
      <c r="H25" s="21">
        <v>0</v>
      </c>
      <c r="I25" s="21">
        <v>0</v>
      </c>
      <c r="J25" s="21" t="s">
        <v>8</v>
      </c>
      <c r="K25" s="21" t="s">
        <v>8</v>
      </c>
      <c r="L25" s="21" t="s">
        <v>8</v>
      </c>
      <c r="M25" s="21" t="s">
        <v>8</v>
      </c>
      <c r="N25" s="21" t="s">
        <v>8</v>
      </c>
      <c r="O25" s="21" t="s">
        <v>8</v>
      </c>
      <c r="P25" s="22">
        <v>0</v>
      </c>
      <c r="Q25" s="23">
        <v>0</v>
      </c>
      <c r="R25" s="21">
        <v>0</v>
      </c>
      <c r="S25" s="21">
        <v>0</v>
      </c>
      <c r="T25" s="21">
        <v>1</v>
      </c>
      <c r="U25" s="21">
        <v>5</v>
      </c>
      <c r="V25" s="21" t="s">
        <v>8</v>
      </c>
      <c r="W25" s="21" t="s">
        <v>8</v>
      </c>
      <c r="X25" s="21" t="s">
        <v>8</v>
      </c>
      <c r="Y25" s="21" t="s">
        <v>8</v>
      </c>
      <c r="Z25" s="21" t="s">
        <v>8</v>
      </c>
      <c r="AA25" s="21" t="s">
        <v>8</v>
      </c>
      <c r="AB25" s="22">
        <v>6</v>
      </c>
      <c r="AC25" s="23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 t="s">
        <v>8</v>
      </c>
      <c r="AK25" s="21" t="s">
        <v>8</v>
      </c>
      <c r="AL25" s="21" t="s">
        <v>8</v>
      </c>
      <c r="AM25" s="21" t="s">
        <v>8</v>
      </c>
      <c r="AN25" s="22">
        <v>0</v>
      </c>
    </row>
    <row r="26" spans="1:40" x14ac:dyDescent="0.3">
      <c r="A26" s="54" t="s">
        <v>82</v>
      </c>
      <c r="B26" s="17" t="s">
        <v>30</v>
      </c>
      <c r="C26" s="18">
        <v>22</v>
      </c>
      <c r="D26" s="19" t="s">
        <v>30</v>
      </c>
      <c r="E26" s="20">
        <v>0</v>
      </c>
      <c r="F26" s="21" t="s">
        <v>8</v>
      </c>
      <c r="G26" s="21">
        <v>0</v>
      </c>
      <c r="H26" s="21">
        <v>0</v>
      </c>
      <c r="I26" s="21">
        <v>0</v>
      </c>
      <c r="J26" s="21">
        <v>0</v>
      </c>
      <c r="K26" s="21" t="s">
        <v>8</v>
      </c>
      <c r="L26" s="21" t="s">
        <v>8</v>
      </c>
      <c r="M26" s="21" t="s">
        <v>8</v>
      </c>
      <c r="N26" s="21" t="s">
        <v>8</v>
      </c>
      <c r="O26" s="21" t="s">
        <v>8</v>
      </c>
      <c r="P26" s="22">
        <v>0</v>
      </c>
      <c r="Q26" s="23">
        <v>0</v>
      </c>
      <c r="R26" s="21" t="s">
        <v>8</v>
      </c>
      <c r="S26" s="21">
        <v>0</v>
      </c>
      <c r="T26" s="21">
        <v>0</v>
      </c>
      <c r="U26" s="21">
        <v>0</v>
      </c>
      <c r="V26" s="21" t="s">
        <v>8</v>
      </c>
      <c r="W26" s="21" t="s">
        <v>8</v>
      </c>
      <c r="X26" s="21" t="s">
        <v>8</v>
      </c>
      <c r="Y26" s="21" t="s">
        <v>8</v>
      </c>
      <c r="Z26" s="21" t="s">
        <v>8</v>
      </c>
      <c r="AA26" s="21" t="s">
        <v>8</v>
      </c>
      <c r="AB26" s="22">
        <v>0</v>
      </c>
      <c r="AC26" s="23" t="s">
        <v>8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 t="s">
        <v>8</v>
      </c>
      <c r="AK26" s="21" t="s">
        <v>8</v>
      </c>
      <c r="AL26" s="21" t="s">
        <v>8</v>
      </c>
      <c r="AM26" s="21" t="s">
        <v>8</v>
      </c>
      <c r="AN26" s="22">
        <v>0</v>
      </c>
    </row>
    <row r="27" spans="1:40" x14ac:dyDescent="0.3">
      <c r="A27" s="54" t="s">
        <v>82</v>
      </c>
      <c r="B27" s="17" t="s">
        <v>31</v>
      </c>
      <c r="C27" s="18">
        <f>IF(B27="","",MAX(C$4:C26)+1)</f>
        <v>23</v>
      </c>
      <c r="D27" s="19" t="str">
        <f t="shared" ref="D27:D68" si="0">IFERROR(INDEX($B$5:$B$68,MATCH(ROW()-ROW($D$4),$C$5:$C$68,0)),"")</f>
        <v>Saint-Gervais</v>
      </c>
      <c r="E27" s="20">
        <v>0</v>
      </c>
      <c r="F27" s="21">
        <v>0</v>
      </c>
      <c r="G27" s="21">
        <v>1</v>
      </c>
      <c r="H27" s="21">
        <v>0</v>
      </c>
      <c r="I27" s="21" t="s">
        <v>8</v>
      </c>
      <c r="J27" s="21" t="s">
        <v>8</v>
      </c>
      <c r="K27" s="21" t="s">
        <v>8</v>
      </c>
      <c r="L27" s="21" t="s">
        <v>8</v>
      </c>
      <c r="M27" s="21" t="s">
        <v>8</v>
      </c>
      <c r="N27" s="21" t="s">
        <v>8</v>
      </c>
      <c r="O27" s="21" t="s">
        <v>8</v>
      </c>
      <c r="P27" s="22">
        <v>1</v>
      </c>
      <c r="Q27" s="23" t="s">
        <v>8</v>
      </c>
      <c r="R27" s="21" t="s">
        <v>8</v>
      </c>
      <c r="S27" s="21" t="s">
        <v>8</v>
      </c>
      <c r="T27" s="21" t="s">
        <v>8</v>
      </c>
      <c r="U27" s="21" t="s">
        <v>8</v>
      </c>
      <c r="V27" s="21" t="s">
        <v>8</v>
      </c>
      <c r="W27" s="21" t="s">
        <v>8</v>
      </c>
      <c r="X27" s="21" t="s">
        <v>8</v>
      </c>
      <c r="Y27" s="21" t="s">
        <v>8</v>
      </c>
      <c r="Z27" s="21" t="s">
        <v>8</v>
      </c>
      <c r="AA27" s="21" t="s">
        <v>8</v>
      </c>
      <c r="AB27" s="22" t="s">
        <v>8</v>
      </c>
      <c r="AC27" s="23" t="s">
        <v>8</v>
      </c>
      <c r="AD27" s="21">
        <v>0</v>
      </c>
      <c r="AE27" s="21">
        <v>0</v>
      </c>
      <c r="AF27" s="21">
        <v>0</v>
      </c>
      <c r="AG27" s="21">
        <v>6</v>
      </c>
      <c r="AH27" s="21">
        <v>13</v>
      </c>
      <c r="AI27" s="21">
        <v>0</v>
      </c>
      <c r="AJ27" s="21" t="s">
        <v>8</v>
      </c>
      <c r="AK27" s="21" t="s">
        <v>8</v>
      </c>
      <c r="AL27" s="21" t="s">
        <v>8</v>
      </c>
      <c r="AM27" s="21" t="s">
        <v>8</v>
      </c>
      <c r="AN27" s="22">
        <v>19</v>
      </c>
    </row>
    <row r="28" spans="1:40" x14ac:dyDescent="0.3">
      <c r="A28" s="54" t="s">
        <v>32</v>
      </c>
      <c r="B28" s="17" t="s">
        <v>33</v>
      </c>
      <c r="C28" s="18">
        <f>IF(B28="","",MAX(C$4:C27)+1)</f>
        <v>24</v>
      </c>
      <c r="D28" s="19" t="str">
        <f t="shared" si="0"/>
        <v>Stanstead-Est</v>
      </c>
      <c r="E28" s="20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 t="s">
        <v>8</v>
      </c>
      <c r="L28" s="21" t="s">
        <v>8</v>
      </c>
      <c r="M28" s="21" t="s">
        <v>8</v>
      </c>
      <c r="N28" s="21" t="s">
        <v>8</v>
      </c>
      <c r="O28" s="21" t="s">
        <v>8</v>
      </c>
      <c r="P28" s="22">
        <v>0</v>
      </c>
      <c r="Q28" s="23" t="s">
        <v>8</v>
      </c>
      <c r="R28" s="21" t="s">
        <v>8</v>
      </c>
      <c r="S28" s="21" t="s">
        <v>8</v>
      </c>
      <c r="T28" s="21" t="s">
        <v>8</v>
      </c>
      <c r="U28" s="21" t="s">
        <v>8</v>
      </c>
      <c r="V28" s="21" t="s">
        <v>8</v>
      </c>
      <c r="W28" s="21" t="s">
        <v>8</v>
      </c>
      <c r="X28" s="21" t="s">
        <v>8</v>
      </c>
      <c r="Y28" s="21" t="s">
        <v>8</v>
      </c>
      <c r="Z28" s="21" t="s">
        <v>8</v>
      </c>
      <c r="AA28" s="21" t="s">
        <v>8</v>
      </c>
      <c r="AB28" s="22" t="s">
        <v>8</v>
      </c>
      <c r="AC28" s="23" t="s">
        <v>8</v>
      </c>
      <c r="AD28" s="21" t="s">
        <v>8</v>
      </c>
      <c r="AE28" s="21" t="s">
        <v>8</v>
      </c>
      <c r="AF28" s="21" t="s">
        <v>8</v>
      </c>
      <c r="AG28" s="21" t="s">
        <v>8</v>
      </c>
      <c r="AH28" s="21" t="s">
        <v>8</v>
      </c>
      <c r="AI28" s="21" t="s">
        <v>8</v>
      </c>
      <c r="AJ28" s="21" t="s">
        <v>8</v>
      </c>
      <c r="AK28" s="21" t="s">
        <v>8</v>
      </c>
      <c r="AL28" s="21" t="s">
        <v>8</v>
      </c>
      <c r="AM28" s="21" t="s">
        <v>8</v>
      </c>
      <c r="AN28" s="22" t="s">
        <v>8</v>
      </c>
    </row>
    <row r="29" spans="1:40" x14ac:dyDescent="0.3">
      <c r="A29" s="54" t="s">
        <v>32</v>
      </c>
      <c r="B29" s="17" t="s">
        <v>34</v>
      </c>
      <c r="C29" s="18">
        <f>IF(B29="","",MAX(C$4:C28)+1)</f>
        <v>25</v>
      </c>
      <c r="D29" s="19" t="str">
        <f t="shared" si="0"/>
        <v>Compton</v>
      </c>
      <c r="E29" s="20">
        <v>0</v>
      </c>
      <c r="F29" s="21">
        <v>0</v>
      </c>
      <c r="G29" s="21">
        <v>0</v>
      </c>
      <c r="H29" s="21">
        <v>4</v>
      </c>
      <c r="I29" s="21">
        <v>1</v>
      </c>
      <c r="J29" s="21">
        <v>14</v>
      </c>
      <c r="K29" s="21" t="s">
        <v>8</v>
      </c>
      <c r="L29" s="21" t="s">
        <v>8</v>
      </c>
      <c r="M29" s="21" t="s">
        <v>8</v>
      </c>
      <c r="N29" s="21" t="s">
        <v>8</v>
      </c>
      <c r="O29" s="21" t="s">
        <v>8</v>
      </c>
      <c r="P29" s="22">
        <v>19</v>
      </c>
      <c r="Q29" s="23">
        <v>0</v>
      </c>
      <c r="R29" s="21">
        <v>0</v>
      </c>
      <c r="S29" s="21">
        <v>0</v>
      </c>
      <c r="T29" s="21">
        <v>3</v>
      </c>
      <c r="U29" s="21">
        <v>2</v>
      </c>
      <c r="V29" s="21">
        <v>5</v>
      </c>
      <c r="W29" s="21" t="s">
        <v>8</v>
      </c>
      <c r="X29" s="21" t="s">
        <v>8</v>
      </c>
      <c r="Y29" s="21" t="s">
        <v>8</v>
      </c>
      <c r="Z29" s="21" t="s">
        <v>8</v>
      </c>
      <c r="AA29" s="21" t="s">
        <v>8</v>
      </c>
      <c r="AB29" s="22">
        <v>10</v>
      </c>
      <c r="AC29" s="23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2</v>
      </c>
      <c r="AI29" s="21">
        <v>0</v>
      </c>
      <c r="AJ29" s="21" t="s">
        <v>8</v>
      </c>
      <c r="AK29" s="21" t="s">
        <v>8</v>
      </c>
      <c r="AL29" s="21" t="s">
        <v>8</v>
      </c>
      <c r="AM29" s="21" t="s">
        <v>8</v>
      </c>
      <c r="AN29" s="22">
        <v>2</v>
      </c>
    </row>
    <row r="30" spans="1:40" x14ac:dyDescent="0.3">
      <c r="A30" s="54" t="s">
        <v>32</v>
      </c>
      <c r="B30" s="17" t="s">
        <v>35</v>
      </c>
      <c r="C30" s="18">
        <f>IF(B30="","",MAX(C$4:C29)+1)</f>
        <v>26</v>
      </c>
      <c r="D30" s="19" t="str">
        <f t="shared" si="0"/>
        <v>Sherbrooke</v>
      </c>
      <c r="E30" s="20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 t="s">
        <v>8</v>
      </c>
      <c r="L30" s="21" t="s">
        <v>8</v>
      </c>
      <c r="M30" s="21" t="s">
        <v>8</v>
      </c>
      <c r="N30" s="21" t="s">
        <v>8</v>
      </c>
      <c r="O30" s="21" t="s">
        <v>8</v>
      </c>
      <c r="P30" s="22">
        <v>0</v>
      </c>
      <c r="Q30" s="23">
        <v>0</v>
      </c>
      <c r="R30" s="21">
        <v>0</v>
      </c>
      <c r="S30" s="21">
        <v>1</v>
      </c>
      <c r="T30" s="21">
        <v>0</v>
      </c>
      <c r="U30" s="21">
        <v>2</v>
      </c>
      <c r="V30" s="21">
        <v>1</v>
      </c>
      <c r="W30" s="21" t="s">
        <v>8</v>
      </c>
      <c r="X30" s="21" t="s">
        <v>8</v>
      </c>
      <c r="Y30" s="21" t="s">
        <v>8</v>
      </c>
      <c r="Z30" s="21" t="s">
        <v>8</v>
      </c>
      <c r="AA30" s="21" t="s">
        <v>8</v>
      </c>
      <c r="AB30" s="22">
        <v>4</v>
      </c>
      <c r="AC30" s="23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 t="s">
        <v>8</v>
      </c>
      <c r="AK30" s="21" t="s">
        <v>8</v>
      </c>
      <c r="AL30" s="21" t="s">
        <v>8</v>
      </c>
      <c r="AM30" s="21" t="s">
        <v>8</v>
      </c>
      <c r="AN30" s="22">
        <v>0</v>
      </c>
    </row>
    <row r="31" spans="1:40" x14ac:dyDescent="0.3">
      <c r="A31" s="54" t="s">
        <v>32</v>
      </c>
      <c r="B31" s="17" t="s">
        <v>36</v>
      </c>
      <c r="C31" s="18">
        <f>IF(B31="","",MAX(C$4:C30)+1)</f>
        <v>27</v>
      </c>
      <c r="D31" s="19" t="str">
        <f t="shared" si="0"/>
        <v>Bury</v>
      </c>
      <c r="E31" s="20">
        <v>0</v>
      </c>
      <c r="F31" s="21">
        <v>0</v>
      </c>
      <c r="G31" s="21">
        <v>1</v>
      </c>
      <c r="H31" s="21">
        <v>0</v>
      </c>
      <c r="I31" s="21">
        <v>0</v>
      </c>
      <c r="J31" s="21">
        <v>0</v>
      </c>
      <c r="K31" s="21" t="s">
        <v>8</v>
      </c>
      <c r="L31" s="21" t="s">
        <v>8</v>
      </c>
      <c r="M31" s="21" t="s">
        <v>8</v>
      </c>
      <c r="N31" s="21" t="s">
        <v>8</v>
      </c>
      <c r="O31" s="21" t="s">
        <v>8</v>
      </c>
      <c r="P31" s="22">
        <v>1</v>
      </c>
      <c r="Q31" s="23" t="s">
        <v>8</v>
      </c>
      <c r="R31" s="21" t="s">
        <v>8</v>
      </c>
      <c r="S31" s="21" t="s">
        <v>8</v>
      </c>
      <c r="T31" s="21" t="s">
        <v>8</v>
      </c>
      <c r="U31" s="21" t="s">
        <v>8</v>
      </c>
      <c r="V31" s="21" t="s">
        <v>8</v>
      </c>
      <c r="W31" s="21" t="s">
        <v>8</v>
      </c>
      <c r="X31" s="21" t="s">
        <v>8</v>
      </c>
      <c r="Y31" s="21" t="s">
        <v>8</v>
      </c>
      <c r="Z31" s="21" t="s">
        <v>8</v>
      </c>
      <c r="AA31" s="21" t="s">
        <v>8</v>
      </c>
      <c r="AB31" s="22" t="s">
        <v>8</v>
      </c>
      <c r="AC31" s="23" t="s">
        <v>8</v>
      </c>
      <c r="AD31" s="21" t="s">
        <v>8</v>
      </c>
      <c r="AE31" s="21" t="s">
        <v>8</v>
      </c>
      <c r="AF31" s="21" t="s">
        <v>8</v>
      </c>
      <c r="AG31" s="21" t="s">
        <v>8</v>
      </c>
      <c r="AH31" s="21" t="s">
        <v>8</v>
      </c>
      <c r="AI31" s="21" t="s">
        <v>8</v>
      </c>
      <c r="AJ31" s="21" t="s">
        <v>8</v>
      </c>
      <c r="AK31" s="21" t="s">
        <v>8</v>
      </c>
      <c r="AL31" s="21" t="s">
        <v>8</v>
      </c>
      <c r="AM31" s="21" t="s">
        <v>8</v>
      </c>
      <c r="AN31" s="22" t="s">
        <v>8</v>
      </c>
    </row>
    <row r="32" spans="1:40" x14ac:dyDescent="0.3">
      <c r="A32" s="54" t="s">
        <v>83</v>
      </c>
      <c r="B32" s="17" t="s">
        <v>37</v>
      </c>
      <c r="C32" s="18">
        <f>IF(B32="","",MAX(C$4:C31)+1)</f>
        <v>28</v>
      </c>
      <c r="D32" s="19" t="str">
        <f t="shared" si="0"/>
        <v>Percé</v>
      </c>
      <c r="E32" s="20">
        <v>0</v>
      </c>
      <c r="F32" s="21">
        <v>0</v>
      </c>
      <c r="G32" s="21">
        <v>0</v>
      </c>
      <c r="H32" s="21">
        <v>0</v>
      </c>
      <c r="I32" s="21" t="s">
        <v>8</v>
      </c>
      <c r="J32" s="21" t="s">
        <v>8</v>
      </c>
      <c r="K32" s="21" t="s">
        <v>8</v>
      </c>
      <c r="L32" s="21" t="s">
        <v>8</v>
      </c>
      <c r="M32" s="21" t="s">
        <v>8</v>
      </c>
      <c r="N32" s="21" t="s">
        <v>8</v>
      </c>
      <c r="O32" s="21" t="s">
        <v>8</v>
      </c>
      <c r="P32" s="22">
        <v>0</v>
      </c>
      <c r="Q32" s="23" t="s">
        <v>8</v>
      </c>
      <c r="R32" s="21" t="s">
        <v>8</v>
      </c>
      <c r="S32" s="21" t="s">
        <v>8</v>
      </c>
      <c r="T32" s="21" t="s">
        <v>8</v>
      </c>
      <c r="U32" s="21" t="s">
        <v>8</v>
      </c>
      <c r="V32" s="21" t="s">
        <v>8</v>
      </c>
      <c r="W32" s="21" t="s">
        <v>8</v>
      </c>
      <c r="X32" s="21" t="s">
        <v>8</v>
      </c>
      <c r="Y32" s="21" t="s">
        <v>8</v>
      </c>
      <c r="Z32" s="21" t="s">
        <v>8</v>
      </c>
      <c r="AA32" s="21" t="s">
        <v>8</v>
      </c>
      <c r="AB32" s="22" t="s">
        <v>8</v>
      </c>
      <c r="AC32" s="23" t="s">
        <v>8</v>
      </c>
      <c r="AD32" s="21" t="s">
        <v>8</v>
      </c>
      <c r="AE32" s="21" t="s">
        <v>8</v>
      </c>
      <c r="AF32" s="21" t="s">
        <v>8</v>
      </c>
      <c r="AG32" s="21" t="s">
        <v>8</v>
      </c>
      <c r="AH32" s="21" t="s">
        <v>8</v>
      </c>
      <c r="AI32" s="21" t="s">
        <v>8</v>
      </c>
      <c r="AJ32" s="21" t="s">
        <v>8</v>
      </c>
      <c r="AK32" s="21" t="s">
        <v>8</v>
      </c>
      <c r="AL32" s="21" t="s">
        <v>8</v>
      </c>
      <c r="AM32" s="21" t="s">
        <v>8</v>
      </c>
      <c r="AN32" s="22" t="s">
        <v>8</v>
      </c>
    </row>
    <row r="33" spans="1:40" x14ac:dyDescent="0.3">
      <c r="A33" s="54" t="s">
        <v>83</v>
      </c>
      <c r="B33" s="17" t="s">
        <v>38</v>
      </c>
      <c r="C33" s="18">
        <f>IF(B33="","",MAX(C$4:C32)+1)</f>
        <v>29</v>
      </c>
      <c r="D33" s="19" t="str">
        <f t="shared" si="0"/>
        <v>Carleton-sur-Mer</v>
      </c>
      <c r="E33" s="20">
        <v>0</v>
      </c>
      <c r="F33" s="21">
        <v>0</v>
      </c>
      <c r="G33" s="21">
        <v>0</v>
      </c>
      <c r="H33" s="21">
        <v>0</v>
      </c>
      <c r="I33" s="21" t="s">
        <v>8</v>
      </c>
      <c r="J33" s="21" t="s">
        <v>8</v>
      </c>
      <c r="K33" s="21" t="s">
        <v>8</v>
      </c>
      <c r="L33" s="21" t="s">
        <v>8</v>
      </c>
      <c r="M33" s="21" t="s">
        <v>8</v>
      </c>
      <c r="N33" s="21" t="s">
        <v>8</v>
      </c>
      <c r="O33" s="21" t="s">
        <v>8</v>
      </c>
      <c r="P33" s="22">
        <v>0</v>
      </c>
      <c r="Q33" s="23" t="s">
        <v>8</v>
      </c>
      <c r="R33" s="21" t="s">
        <v>8</v>
      </c>
      <c r="S33" s="21" t="s">
        <v>8</v>
      </c>
      <c r="T33" s="21" t="s">
        <v>8</v>
      </c>
      <c r="U33" s="21" t="s">
        <v>8</v>
      </c>
      <c r="V33" s="21" t="s">
        <v>8</v>
      </c>
      <c r="W33" s="21" t="s">
        <v>8</v>
      </c>
      <c r="X33" s="21" t="s">
        <v>8</v>
      </c>
      <c r="Y33" s="21" t="s">
        <v>8</v>
      </c>
      <c r="Z33" s="21" t="s">
        <v>8</v>
      </c>
      <c r="AA33" s="21" t="s">
        <v>8</v>
      </c>
      <c r="AB33" s="22" t="s">
        <v>8</v>
      </c>
      <c r="AC33" s="23" t="s">
        <v>8</v>
      </c>
      <c r="AD33" s="21" t="s">
        <v>8</v>
      </c>
      <c r="AE33" s="21" t="s">
        <v>8</v>
      </c>
      <c r="AF33" s="21" t="s">
        <v>8</v>
      </c>
      <c r="AG33" s="21" t="s">
        <v>8</v>
      </c>
      <c r="AH33" s="21" t="s">
        <v>8</v>
      </c>
      <c r="AI33" s="21" t="s">
        <v>8</v>
      </c>
      <c r="AJ33" s="21" t="s">
        <v>8</v>
      </c>
      <c r="AK33" s="21" t="s">
        <v>8</v>
      </c>
      <c r="AL33" s="21" t="s">
        <v>8</v>
      </c>
      <c r="AM33" s="21" t="s">
        <v>8</v>
      </c>
      <c r="AN33" s="22" t="s">
        <v>8</v>
      </c>
    </row>
    <row r="34" spans="1:40" x14ac:dyDescent="0.3">
      <c r="A34" s="54" t="s">
        <v>84</v>
      </c>
      <c r="B34" s="17" t="s">
        <v>39</v>
      </c>
      <c r="C34" s="18">
        <f>IF(B34="","",MAX(C$4:C33)+1)</f>
        <v>30</v>
      </c>
      <c r="D34" s="19" t="str">
        <f t="shared" si="0"/>
        <v>Sainte-Élisabeth</v>
      </c>
      <c r="E34" s="20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 t="s">
        <v>8</v>
      </c>
      <c r="L34" s="21" t="s">
        <v>8</v>
      </c>
      <c r="M34" s="21" t="s">
        <v>8</v>
      </c>
      <c r="N34" s="21" t="s">
        <v>8</v>
      </c>
      <c r="O34" s="21" t="s">
        <v>8</v>
      </c>
      <c r="P34" s="22">
        <v>0</v>
      </c>
      <c r="Q34" s="23" t="s">
        <v>8</v>
      </c>
      <c r="R34" s="21" t="s">
        <v>8</v>
      </c>
      <c r="S34" s="21" t="s">
        <v>8</v>
      </c>
      <c r="T34" s="21" t="s">
        <v>8</v>
      </c>
      <c r="U34" s="21" t="s">
        <v>8</v>
      </c>
      <c r="V34" s="21" t="s">
        <v>8</v>
      </c>
      <c r="W34" s="21" t="s">
        <v>8</v>
      </c>
      <c r="X34" s="21" t="s">
        <v>8</v>
      </c>
      <c r="Y34" s="21" t="s">
        <v>8</v>
      </c>
      <c r="Z34" s="21" t="s">
        <v>8</v>
      </c>
      <c r="AA34" s="21" t="s">
        <v>8</v>
      </c>
      <c r="AB34" s="22" t="s">
        <v>8</v>
      </c>
      <c r="AC34" s="23" t="s">
        <v>8</v>
      </c>
      <c r="AD34" s="21" t="s">
        <v>8</v>
      </c>
      <c r="AE34" s="21" t="s">
        <v>8</v>
      </c>
      <c r="AF34" s="21" t="s">
        <v>8</v>
      </c>
      <c r="AG34" s="21" t="s">
        <v>8</v>
      </c>
      <c r="AH34" s="21" t="s">
        <v>8</v>
      </c>
      <c r="AI34" s="21" t="s">
        <v>8</v>
      </c>
      <c r="AJ34" s="21" t="s">
        <v>8</v>
      </c>
      <c r="AK34" s="21" t="s">
        <v>8</v>
      </c>
      <c r="AL34" s="21" t="s">
        <v>8</v>
      </c>
      <c r="AM34" s="21" t="s">
        <v>8</v>
      </c>
      <c r="AN34" s="22" t="s">
        <v>8</v>
      </c>
    </row>
    <row r="35" spans="1:40" x14ac:dyDescent="0.3">
      <c r="A35" s="54" t="s">
        <v>84</v>
      </c>
      <c r="B35" s="17" t="s">
        <v>40</v>
      </c>
      <c r="C35" s="18">
        <f>IF(B35="","",MAX(C$4:C34)+1)</f>
        <v>31</v>
      </c>
      <c r="D35" s="19" t="str">
        <f t="shared" si="0"/>
        <v>Sainte-Marie-Salomé</v>
      </c>
      <c r="E35" s="20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 t="s">
        <v>8</v>
      </c>
      <c r="L35" s="21" t="s">
        <v>8</v>
      </c>
      <c r="M35" s="21" t="s">
        <v>8</v>
      </c>
      <c r="N35" s="21" t="s">
        <v>8</v>
      </c>
      <c r="O35" s="21" t="s">
        <v>8</v>
      </c>
      <c r="P35" s="22">
        <v>0</v>
      </c>
      <c r="Q35" s="23" t="s">
        <v>8</v>
      </c>
      <c r="R35" s="21" t="s">
        <v>8</v>
      </c>
      <c r="S35" s="21" t="s">
        <v>8</v>
      </c>
      <c r="T35" s="21" t="s">
        <v>8</v>
      </c>
      <c r="U35" s="21" t="s">
        <v>8</v>
      </c>
      <c r="V35" s="21" t="s">
        <v>8</v>
      </c>
      <c r="W35" s="21" t="s">
        <v>8</v>
      </c>
      <c r="X35" s="21" t="s">
        <v>8</v>
      </c>
      <c r="Y35" s="21" t="s">
        <v>8</v>
      </c>
      <c r="Z35" s="21" t="s">
        <v>8</v>
      </c>
      <c r="AA35" s="21" t="s">
        <v>8</v>
      </c>
      <c r="AB35" s="22" t="s">
        <v>8</v>
      </c>
      <c r="AC35" s="23" t="s">
        <v>8</v>
      </c>
      <c r="AD35" s="21" t="s">
        <v>8</v>
      </c>
      <c r="AE35" s="21" t="s">
        <v>8</v>
      </c>
      <c r="AF35" s="21" t="s">
        <v>8</v>
      </c>
      <c r="AG35" s="21" t="s">
        <v>8</v>
      </c>
      <c r="AH35" s="21" t="s">
        <v>8</v>
      </c>
      <c r="AI35" s="21" t="s">
        <v>8</v>
      </c>
      <c r="AJ35" s="21" t="s">
        <v>8</v>
      </c>
      <c r="AK35" s="21" t="s">
        <v>8</v>
      </c>
      <c r="AL35" s="21" t="s">
        <v>8</v>
      </c>
      <c r="AM35" s="21" t="s">
        <v>8</v>
      </c>
      <c r="AN35" s="22" t="s">
        <v>8</v>
      </c>
    </row>
    <row r="36" spans="1:40" x14ac:dyDescent="0.3">
      <c r="A36" s="54" t="s">
        <v>84</v>
      </c>
      <c r="B36" s="17" t="s">
        <v>41</v>
      </c>
      <c r="C36" s="18">
        <f>IF(B36="","",MAX(C$4:C35)+1)</f>
        <v>32</v>
      </c>
      <c r="D36" s="19" t="str">
        <f t="shared" si="0"/>
        <v>Saint-Ambroise-de-Kildare</v>
      </c>
      <c r="E36" s="20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 t="s">
        <v>8</v>
      </c>
      <c r="L36" s="21" t="s">
        <v>8</v>
      </c>
      <c r="M36" s="21" t="s">
        <v>8</v>
      </c>
      <c r="N36" s="21" t="s">
        <v>8</v>
      </c>
      <c r="O36" s="21" t="s">
        <v>8</v>
      </c>
      <c r="P36" s="22">
        <v>0</v>
      </c>
      <c r="Q36" s="23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 t="s">
        <v>8</v>
      </c>
      <c r="X36" s="21" t="s">
        <v>8</v>
      </c>
      <c r="Y36" s="21" t="s">
        <v>8</v>
      </c>
      <c r="Z36" s="21" t="s">
        <v>8</v>
      </c>
      <c r="AA36" s="21" t="s">
        <v>8</v>
      </c>
      <c r="AB36" s="22">
        <v>0</v>
      </c>
      <c r="AC36" s="23">
        <v>0</v>
      </c>
      <c r="AD36" s="21">
        <v>0</v>
      </c>
      <c r="AE36" s="21">
        <v>0</v>
      </c>
      <c r="AF36" s="21">
        <v>0</v>
      </c>
      <c r="AG36" s="21">
        <v>2</v>
      </c>
      <c r="AH36" s="21">
        <v>2</v>
      </c>
      <c r="AI36" s="21">
        <v>0</v>
      </c>
      <c r="AJ36" s="21" t="s">
        <v>8</v>
      </c>
      <c r="AK36" s="21" t="s">
        <v>8</v>
      </c>
      <c r="AL36" s="21" t="s">
        <v>8</v>
      </c>
      <c r="AM36" s="21" t="s">
        <v>8</v>
      </c>
      <c r="AN36" s="22">
        <v>4</v>
      </c>
    </row>
    <row r="37" spans="1:40" x14ac:dyDescent="0.3">
      <c r="A37" s="54" t="s">
        <v>84</v>
      </c>
      <c r="B37" s="17" t="s">
        <v>42</v>
      </c>
      <c r="C37" s="18">
        <f>IF(B37="","",MAX(C$4:C36)+1)</f>
        <v>33</v>
      </c>
      <c r="D37" s="19" t="str">
        <f t="shared" si="0"/>
        <v>Saint-Esprit</v>
      </c>
      <c r="E37" s="20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 t="s">
        <v>8</v>
      </c>
      <c r="L37" s="21" t="s">
        <v>8</v>
      </c>
      <c r="M37" s="21" t="s">
        <v>8</v>
      </c>
      <c r="N37" s="21" t="s">
        <v>8</v>
      </c>
      <c r="O37" s="21" t="s">
        <v>8</v>
      </c>
      <c r="P37" s="22">
        <v>0</v>
      </c>
      <c r="Q37" s="23">
        <v>0</v>
      </c>
      <c r="R37" s="21">
        <v>0</v>
      </c>
      <c r="S37" s="21">
        <v>0</v>
      </c>
      <c r="T37" s="21">
        <v>4</v>
      </c>
      <c r="U37" s="21">
        <v>0</v>
      </c>
      <c r="V37" s="21">
        <v>2</v>
      </c>
      <c r="W37" s="21" t="s">
        <v>8</v>
      </c>
      <c r="X37" s="21" t="s">
        <v>8</v>
      </c>
      <c r="Y37" s="21" t="s">
        <v>8</v>
      </c>
      <c r="Z37" s="21" t="s">
        <v>8</v>
      </c>
      <c r="AA37" s="21" t="s">
        <v>8</v>
      </c>
      <c r="AB37" s="22">
        <v>6</v>
      </c>
      <c r="AC37" s="23" t="s">
        <v>8</v>
      </c>
      <c r="AD37" s="21" t="s">
        <v>8</v>
      </c>
      <c r="AE37" s="21" t="s">
        <v>8</v>
      </c>
      <c r="AF37" s="21" t="s">
        <v>8</v>
      </c>
      <c r="AG37" s="21" t="s">
        <v>8</v>
      </c>
      <c r="AH37" s="21" t="s">
        <v>8</v>
      </c>
      <c r="AI37" s="21" t="s">
        <v>8</v>
      </c>
      <c r="AJ37" s="21" t="s">
        <v>8</v>
      </c>
      <c r="AK37" s="21" t="s">
        <v>8</v>
      </c>
      <c r="AL37" s="21" t="s">
        <v>8</v>
      </c>
      <c r="AM37" s="21" t="s">
        <v>8</v>
      </c>
      <c r="AN37" s="22" t="s">
        <v>8</v>
      </c>
    </row>
    <row r="38" spans="1:40" x14ac:dyDescent="0.3">
      <c r="A38" s="54" t="s">
        <v>43</v>
      </c>
      <c r="B38" s="17" t="s">
        <v>44</v>
      </c>
      <c r="C38" s="18">
        <f>IF(B38="","",MAX(C$4:C37)+1)</f>
        <v>34</v>
      </c>
      <c r="D38" s="19" t="str">
        <f t="shared" si="0"/>
        <v>Saint-Eustache</v>
      </c>
      <c r="E38" s="20">
        <v>0</v>
      </c>
      <c r="F38" s="21">
        <v>0</v>
      </c>
      <c r="G38" s="21">
        <v>0</v>
      </c>
      <c r="H38" s="21">
        <v>0</v>
      </c>
      <c r="I38" s="21">
        <v>0</v>
      </c>
      <c r="J38" s="21" t="s">
        <v>8</v>
      </c>
      <c r="K38" s="21" t="s">
        <v>8</v>
      </c>
      <c r="L38" s="21" t="s">
        <v>8</v>
      </c>
      <c r="M38" s="21" t="s">
        <v>8</v>
      </c>
      <c r="N38" s="21" t="s">
        <v>8</v>
      </c>
      <c r="O38" s="21" t="s">
        <v>8</v>
      </c>
      <c r="P38" s="22">
        <v>0</v>
      </c>
      <c r="Q38" s="23" t="s">
        <v>8</v>
      </c>
      <c r="R38" s="21" t="s">
        <v>8</v>
      </c>
      <c r="S38" s="21" t="s">
        <v>8</v>
      </c>
      <c r="T38" s="21" t="s">
        <v>8</v>
      </c>
      <c r="U38" s="21" t="s">
        <v>8</v>
      </c>
      <c r="V38" s="21" t="s">
        <v>8</v>
      </c>
      <c r="W38" s="21" t="s">
        <v>8</v>
      </c>
      <c r="X38" s="21" t="s">
        <v>8</v>
      </c>
      <c r="Y38" s="21" t="s">
        <v>8</v>
      </c>
      <c r="Z38" s="21" t="s">
        <v>8</v>
      </c>
      <c r="AA38" s="21" t="s">
        <v>8</v>
      </c>
      <c r="AB38" s="22" t="s">
        <v>8</v>
      </c>
      <c r="AC38" s="23" t="s">
        <v>8</v>
      </c>
      <c r="AD38" s="21" t="s">
        <v>8</v>
      </c>
      <c r="AE38" s="21" t="s">
        <v>8</v>
      </c>
      <c r="AF38" s="21" t="s">
        <v>8</v>
      </c>
      <c r="AG38" s="21" t="s">
        <v>8</v>
      </c>
      <c r="AH38" s="21" t="s">
        <v>8</v>
      </c>
      <c r="AI38" s="21" t="s">
        <v>8</v>
      </c>
      <c r="AJ38" s="21" t="s">
        <v>8</v>
      </c>
      <c r="AK38" s="21" t="s">
        <v>8</v>
      </c>
      <c r="AL38" s="21" t="s">
        <v>8</v>
      </c>
      <c r="AM38" s="21" t="s">
        <v>8</v>
      </c>
      <c r="AN38" s="22" t="s">
        <v>8</v>
      </c>
    </row>
    <row r="39" spans="1:40" x14ac:dyDescent="0.3">
      <c r="A39" s="54" t="s">
        <v>43</v>
      </c>
      <c r="B39" s="17" t="s">
        <v>45</v>
      </c>
      <c r="C39" s="18">
        <f>IF(B39="","",MAX(C$4:C38)+1)</f>
        <v>35</v>
      </c>
      <c r="D39" s="19" t="str">
        <f t="shared" si="0"/>
        <v>Mirabel</v>
      </c>
      <c r="E39" s="20">
        <v>0</v>
      </c>
      <c r="F39" s="21">
        <v>0</v>
      </c>
      <c r="G39" s="21">
        <v>0</v>
      </c>
      <c r="H39" s="21">
        <v>0</v>
      </c>
      <c r="I39" s="21">
        <v>0</v>
      </c>
      <c r="J39" s="21" t="s">
        <v>8</v>
      </c>
      <c r="K39" s="21" t="s">
        <v>8</v>
      </c>
      <c r="L39" s="21" t="s">
        <v>8</v>
      </c>
      <c r="M39" s="21" t="s">
        <v>8</v>
      </c>
      <c r="N39" s="21" t="s">
        <v>8</v>
      </c>
      <c r="O39" s="21" t="s">
        <v>8</v>
      </c>
      <c r="P39" s="22">
        <v>0</v>
      </c>
      <c r="Q39" s="23">
        <v>0</v>
      </c>
      <c r="R39" s="21">
        <v>0</v>
      </c>
      <c r="S39" s="21">
        <v>0</v>
      </c>
      <c r="T39" s="21">
        <v>0</v>
      </c>
      <c r="U39" s="21">
        <v>0</v>
      </c>
      <c r="V39" s="21" t="s">
        <v>8</v>
      </c>
      <c r="W39" s="21" t="s">
        <v>8</v>
      </c>
      <c r="X39" s="21" t="s">
        <v>8</v>
      </c>
      <c r="Y39" s="21" t="s">
        <v>8</v>
      </c>
      <c r="Z39" s="21" t="s">
        <v>8</v>
      </c>
      <c r="AA39" s="21" t="s">
        <v>8</v>
      </c>
      <c r="AB39" s="22">
        <v>0</v>
      </c>
      <c r="AC39" s="23" t="s">
        <v>8</v>
      </c>
      <c r="AD39" s="21">
        <v>0</v>
      </c>
      <c r="AE39" s="21">
        <v>0</v>
      </c>
      <c r="AF39" s="21">
        <v>0</v>
      </c>
      <c r="AG39" s="21">
        <v>0</v>
      </c>
      <c r="AH39" s="21">
        <v>1</v>
      </c>
      <c r="AI39" s="21">
        <v>0</v>
      </c>
      <c r="AJ39" s="21" t="s">
        <v>8</v>
      </c>
      <c r="AK39" s="21" t="s">
        <v>8</v>
      </c>
      <c r="AL39" s="21" t="s">
        <v>8</v>
      </c>
      <c r="AM39" s="21" t="s">
        <v>8</v>
      </c>
      <c r="AN39" s="22">
        <v>1</v>
      </c>
    </row>
    <row r="40" spans="1:40" x14ac:dyDescent="0.3">
      <c r="A40" s="54" t="s">
        <v>43</v>
      </c>
      <c r="B40" s="17" t="s">
        <v>46</v>
      </c>
      <c r="C40" s="18">
        <f>IF(B40="","",MAX(C$4:C39)+1)</f>
        <v>36</v>
      </c>
      <c r="D40" s="19" t="str">
        <f t="shared" si="0"/>
        <v>Sainte-Anne-des-Plaines</v>
      </c>
      <c r="E40" s="20">
        <v>0</v>
      </c>
      <c r="F40" s="21">
        <v>0</v>
      </c>
      <c r="G40" s="21">
        <v>0</v>
      </c>
      <c r="H40" s="21">
        <v>0</v>
      </c>
      <c r="I40" s="21">
        <v>0</v>
      </c>
      <c r="J40" s="21" t="s">
        <v>8</v>
      </c>
      <c r="K40" s="21" t="s">
        <v>8</v>
      </c>
      <c r="L40" s="21" t="s">
        <v>8</v>
      </c>
      <c r="M40" s="21" t="s">
        <v>8</v>
      </c>
      <c r="N40" s="21" t="s">
        <v>8</v>
      </c>
      <c r="O40" s="21" t="s">
        <v>8</v>
      </c>
      <c r="P40" s="22">
        <v>0</v>
      </c>
      <c r="Q40" s="23" t="s">
        <v>8</v>
      </c>
      <c r="R40" s="21" t="s">
        <v>8</v>
      </c>
      <c r="S40" s="21" t="s">
        <v>8</v>
      </c>
      <c r="T40" s="21" t="s">
        <v>8</v>
      </c>
      <c r="U40" s="21" t="s">
        <v>8</v>
      </c>
      <c r="V40" s="21" t="s">
        <v>8</v>
      </c>
      <c r="W40" s="21" t="s">
        <v>8</v>
      </c>
      <c r="X40" s="21" t="s">
        <v>8</v>
      </c>
      <c r="Y40" s="21" t="s">
        <v>8</v>
      </c>
      <c r="Z40" s="21" t="s">
        <v>8</v>
      </c>
      <c r="AA40" s="21" t="s">
        <v>8</v>
      </c>
      <c r="AB40" s="22" t="s">
        <v>8</v>
      </c>
      <c r="AC40" s="23" t="s">
        <v>8</v>
      </c>
      <c r="AD40" s="21" t="s">
        <v>8</v>
      </c>
      <c r="AE40" s="21" t="s">
        <v>8</v>
      </c>
      <c r="AF40" s="21" t="s">
        <v>8</v>
      </c>
      <c r="AG40" s="21" t="s">
        <v>8</v>
      </c>
      <c r="AH40" s="21" t="s">
        <v>8</v>
      </c>
      <c r="AI40" s="21" t="s">
        <v>8</v>
      </c>
      <c r="AJ40" s="21" t="s">
        <v>8</v>
      </c>
      <c r="AK40" s="21" t="s">
        <v>8</v>
      </c>
      <c r="AL40" s="21" t="s">
        <v>8</v>
      </c>
      <c r="AM40" s="21" t="s">
        <v>8</v>
      </c>
      <c r="AN40" s="22" t="s">
        <v>8</v>
      </c>
    </row>
    <row r="41" spans="1:40" x14ac:dyDescent="0.3">
      <c r="A41" s="54" t="s">
        <v>43</v>
      </c>
      <c r="B41" s="17" t="s">
        <v>47</v>
      </c>
      <c r="C41" s="18">
        <f>IF(B41="","",MAX(C$4:C40)+1)</f>
        <v>37</v>
      </c>
      <c r="D41" s="19" t="str">
        <f t="shared" si="0"/>
        <v>Lac-du-Cerf</v>
      </c>
      <c r="E41" s="20">
        <v>0</v>
      </c>
      <c r="F41" s="21">
        <v>0</v>
      </c>
      <c r="G41" s="21">
        <v>0</v>
      </c>
      <c r="H41" s="21">
        <v>0</v>
      </c>
      <c r="I41" s="21">
        <v>0</v>
      </c>
      <c r="J41" s="21" t="s">
        <v>8</v>
      </c>
      <c r="K41" s="21" t="s">
        <v>8</v>
      </c>
      <c r="L41" s="21" t="s">
        <v>8</v>
      </c>
      <c r="M41" s="21" t="s">
        <v>8</v>
      </c>
      <c r="N41" s="21" t="s">
        <v>8</v>
      </c>
      <c r="O41" s="21" t="s">
        <v>8</v>
      </c>
      <c r="P41" s="22">
        <v>0</v>
      </c>
      <c r="Q41" s="23">
        <v>0</v>
      </c>
      <c r="R41" s="21">
        <v>0</v>
      </c>
      <c r="S41" s="21">
        <v>0</v>
      </c>
      <c r="T41" s="21">
        <v>1</v>
      </c>
      <c r="U41" s="21">
        <v>2</v>
      </c>
      <c r="V41" s="21" t="s">
        <v>8</v>
      </c>
      <c r="W41" s="21" t="s">
        <v>8</v>
      </c>
      <c r="X41" s="21" t="s">
        <v>8</v>
      </c>
      <c r="Y41" s="21" t="s">
        <v>8</v>
      </c>
      <c r="Z41" s="21" t="s">
        <v>8</v>
      </c>
      <c r="AA41" s="21" t="s">
        <v>8</v>
      </c>
      <c r="AB41" s="22">
        <v>3</v>
      </c>
      <c r="AC41" s="23" t="s">
        <v>8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 t="s">
        <v>8</v>
      </c>
      <c r="AK41" s="21" t="s">
        <v>8</v>
      </c>
      <c r="AL41" s="21" t="s">
        <v>8</v>
      </c>
      <c r="AM41" s="21" t="s">
        <v>8</v>
      </c>
      <c r="AN41" s="22">
        <v>0</v>
      </c>
    </row>
    <row r="42" spans="1:40" x14ac:dyDescent="0.3">
      <c r="A42" s="54" t="s">
        <v>43</v>
      </c>
      <c r="B42" s="17" t="s">
        <v>48</v>
      </c>
      <c r="C42" s="18">
        <f>IF(B42="","",MAX(C$4:C41)+1)</f>
        <v>38</v>
      </c>
      <c r="D42" s="19" t="str">
        <f t="shared" si="0"/>
        <v>Mont-Laurier</v>
      </c>
      <c r="E42" s="20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 t="s">
        <v>8</v>
      </c>
      <c r="L42" s="21" t="s">
        <v>8</v>
      </c>
      <c r="M42" s="21" t="s">
        <v>8</v>
      </c>
      <c r="N42" s="21" t="s">
        <v>8</v>
      </c>
      <c r="O42" s="21" t="s">
        <v>8</v>
      </c>
      <c r="P42" s="22">
        <v>0</v>
      </c>
      <c r="Q42" s="23" t="s">
        <v>8</v>
      </c>
      <c r="R42" s="21" t="s">
        <v>8</v>
      </c>
      <c r="S42" s="21" t="s">
        <v>8</v>
      </c>
      <c r="T42" s="21" t="s">
        <v>8</v>
      </c>
      <c r="U42" s="21" t="s">
        <v>8</v>
      </c>
      <c r="V42" s="21" t="s">
        <v>8</v>
      </c>
      <c r="W42" s="21" t="s">
        <v>8</v>
      </c>
      <c r="X42" s="21" t="s">
        <v>8</v>
      </c>
      <c r="Y42" s="21" t="s">
        <v>8</v>
      </c>
      <c r="Z42" s="21" t="s">
        <v>8</v>
      </c>
      <c r="AA42" s="21" t="s">
        <v>8</v>
      </c>
      <c r="AB42" s="22" t="s">
        <v>8</v>
      </c>
      <c r="AC42" s="23" t="s">
        <v>8</v>
      </c>
      <c r="AD42" s="21" t="s">
        <v>8</v>
      </c>
      <c r="AE42" s="21" t="s">
        <v>8</v>
      </c>
      <c r="AF42" s="21" t="s">
        <v>8</v>
      </c>
      <c r="AG42" s="21" t="s">
        <v>8</v>
      </c>
      <c r="AH42" s="21" t="s">
        <v>8</v>
      </c>
      <c r="AI42" s="21" t="s">
        <v>8</v>
      </c>
      <c r="AJ42" s="21" t="s">
        <v>8</v>
      </c>
      <c r="AK42" s="21" t="s">
        <v>8</v>
      </c>
      <c r="AL42" s="21" t="s">
        <v>8</v>
      </c>
      <c r="AM42" s="21" t="s">
        <v>8</v>
      </c>
      <c r="AN42" s="22" t="s">
        <v>8</v>
      </c>
    </row>
    <row r="43" spans="1:40" x14ac:dyDescent="0.3">
      <c r="A43" s="54" t="s">
        <v>43</v>
      </c>
      <c r="B43" s="17" t="s">
        <v>49</v>
      </c>
      <c r="C43" s="18">
        <f>IF(B43="","",MAX(C$4:C42)+1)</f>
        <v>39</v>
      </c>
      <c r="D43" s="19" t="str">
        <f t="shared" si="0"/>
        <v>Brébeuf</v>
      </c>
      <c r="E43" s="20">
        <v>0</v>
      </c>
      <c r="F43" s="21">
        <v>0</v>
      </c>
      <c r="G43" s="21">
        <v>0</v>
      </c>
      <c r="H43" s="21">
        <v>0</v>
      </c>
      <c r="I43" s="21">
        <v>0</v>
      </c>
      <c r="J43" s="21" t="s">
        <v>8</v>
      </c>
      <c r="K43" s="21" t="s">
        <v>8</v>
      </c>
      <c r="L43" s="21" t="s">
        <v>8</v>
      </c>
      <c r="M43" s="21" t="s">
        <v>8</v>
      </c>
      <c r="N43" s="21" t="s">
        <v>8</v>
      </c>
      <c r="O43" s="21" t="s">
        <v>8</v>
      </c>
      <c r="P43" s="22">
        <v>0</v>
      </c>
      <c r="Q43" s="23" t="s">
        <v>8</v>
      </c>
      <c r="R43" s="21" t="s">
        <v>8</v>
      </c>
      <c r="S43" s="21" t="s">
        <v>8</v>
      </c>
      <c r="T43" s="21" t="s">
        <v>8</v>
      </c>
      <c r="U43" s="21" t="s">
        <v>8</v>
      </c>
      <c r="V43" s="21" t="s">
        <v>8</v>
      </c>
      <c r="W43" s="21" t="s">
        <v>8</v>
      </c>
      <c r="X43" s="21" t="s">
        <v>8</v>
      </c>
      <c r="Y43" s="21" t="s">
        <v>8</v>
      </c>
      <c r="Z43" s="21" t="s">
        <v>8</v>
      </c>
      <c r="AA43" s="21" t="s">
        <v>8</v>
      </c>
      <c r="AB43" s="22" t="s">
        <v>8</v>
      </c>
      <c r="AC43" s="23" t="s">
        <v>8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 t="s">
        <v>8</v>
      </c>
      <c r="AK43" s="21" t="s">
        <v>8</v>
      </c>
      <c r="AL43" s="21" t="s">
        <v>8</v>
      </c>
      <c r="AM43" s="21" t="s">
        <v>8</v>
      </c>
      <c r="AN43" s="22">
        <v>0</v>
      </c>
    </row>
    <row r="44" spans="1:40" x14ac:dyDescent="0.3">
      <c r="A44" s="54" t="s">
        <v>50</v>
      </c>
      <c r="B44" s="17" t="s">
        <v>51</v>
      </c>
      <c r="C44" s="18">
        <f>IF(B44="","",MAX(C$4:C43)+1)</f>
        <v>40</v>
      </c>
      <c r="D44" s="19" t="str">
        <f t="shared" si="0"/>
        <v>Yamachiche</v>
      </c>
      <c r="E44" s="20">
        <v>0</v>
      </c>
      <c r="F44" s="21">
        <v>0</v>
      </c>
      <c r="G44" s="21">
        <v>0</v>
      </c>
      <c r="H44" s="21">
        <v>0</v>
      </c>
      <c r="I44" s="21">
        <v>0</v>
      </c>
      <c r="J44" s="21" t="s">
        <v>8</v>
      </c>
      <c r="K44" s="21" t="s">
        <v>8</v>
      </c>
      <c r="L44" s="21" t="s">
        <v>8</v>
      </c>
      <c r="M44" s="21" t="s">
        <v>8</v>
      </c>
      <c r="N44" s="21" t="s">
        <v>8</v>
      </c>
      <c r="O44" s="21" t="s">
        <v>8</v>
      </c>
      <c r="P44" s="22">
        <v>0</v>
      </c>
      <c r="Q44" s="23">
        <v>0</v>
      </c>
      <c r="R44" s="21">
        <v>0</v>
      </c>
      <c r="S44" s="21">
        <v>0</v>
      </c>
      <c r="T44" s="21">
        <v>0</v>
      </c>
      <c r="U44" s="21" t="s">
        <v>8</v>
      </c>
      <c r="V44" s="21" t="s">
        <v>8</v>
      </c>
      <c r="W44" s="21" t="s">
        <v>8</v>
      </c>
      <c r="X44" s="21" t="s">
        <v>8</v>
      </c>
      <c r="Y44" s="21" t="s">
        <v>8</v>
      </c>
      <c r="Z44" s="21" t="s">
        <v>8</v>
      </c>
      <c r="AA44" s="21" t="s">
        <v>8</v>
      </c>
      <c r="AB44" s="22">
        <v>0</v>
      </c>
      <c r="AC44" s="23" t="s">
        <v>8</v>
      </c>
      <c r="AD44" s="21" t="s">
        <v>8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 t="s">
        <v>8</v>
      </c>
      <c r="AK44" s="21" t="s">
        <v>8</v>
      </c>
      <c r="AL44" s="21" t="s">
        <v>8</v>
      </c>
      <c r="AM44" s="21" t="s">
        <v>8</v>
      </c>
      <c r="AN44" s="22">
        <v>0</v>
      </c>
    </row>
    <row r="45" spans="1:40" x14ac:dyDescent="0.3">
      <c r="A45" s="54" t="s">
        <v>50</v>
      </c>
      <c r="B45" s="17" t="s">
        <v>52</v>
      </c>
      <c r="C45" s="18">
        <f>IF(B45="","",MAX(C$4:C44)+1)</f>
        <v>41</v>
      </c>
      <c r="D45" s="19" t="str">
        <f t="shared" si="0"/>
        <v>Saint-Luc-de-Vincennes</v>
      </c>
      <c r="E45" s="20">
        <v>0</v>
      </c>
      <c r="F45" s="21">
        <v>0</v>
      </c>
      <c r="G45" s="21">
        <v>0</v>
      </c>
      <c r="H45" s="21">
        <v>0</v>
      </c>
      <c r="I45" s="21">
        <v>0</v>
      </c>
      <c r="J45" s="21">
        <v>1</v>
      </c>
      <c r="K45" s="21" t="s">
        <v>8</v>
      </c>
      <c r="L45" s="21" t="s">
        <v>8</v>
      </c>
      <c r="M45" s="21" t="s">
        <v>8</v>
      </c>
      <c r="N45" s="21" t="s">
        <v>8</v>
      </c>
      <c r="O45" s="21" t="s">
        <v>8</v>
      </c>
      <c r="P45" s="22">
        <v>1</v>
      </c>
      <c r="Q45" s="23">
        <v>0</v>
      </c>
      <c r="R45" s="21">
        <v>0</v>
      </c>
      <c r="S45" s="21">
        <v>0</v>
      </c>
      <c r="T45" s="21">
        <v>0</v>
      </c>
      <c r="U45" s="21">
        <v>0</v>
      </c>
      <c r="V45" s="21">
        <v>5</v>
      </c>
      <c r="W45" s="21" t="s">
        <v>8</v>
      </c>
      <c r="X45" s="21" t="s">
        <v>8</v>
      </c>
      <c r="Y45" s="21" t="s">
        <v>8</v>
      </c>
      <c r="Z45" s="21" t="s">
        <v>8</v>
      </c>
      <c r="AA45" s="21" t="s">
        <v>8</v>
      </c>
      <c r="AB45" s="22">
        <v>5</v>
      </c>
      <c r="AC45" s="23">
        <v>0</v>
      </c>
      <c r="AD45" s="21">
        <v>0</v>
      </c>
      <c r="AE45" s="21">
        <v>0</v>
      </c>
      <c r="AF45" s="21">
        <v>0</v>
      </c>
      <c r="AG45" s="21">
        <v>2</v>
      </c>
      <c r="AH45" s="21">
        <v>3</v>
      </c>
      <c r="AI45" s="21">
        <v>0</v>
      </c>
      <c r="AJ45" s="21" t="s">
        <v>8</v>
      </c>
      <c r="AK45" s="21" t="s">
        <v>8</v>
      </c>
      <c r="AL45" s="21" t="s">
        <v>8</v>
      </c>
      <c r="AM45" s="21" t="s">
        <v>8</v>
      </c>
      <c r="AN45" s="22">
        <v>5</v>
      </c>
    </row>
    <row r="46" spans="1:40" x14ac:dyDescent="0.3">
      <c r="A46" s="54" t="s">
        <v>85</v>
      </c>
      <c r="B46" s="17" t="s">
        <v>53</v>
      </c>
      <c r="C46" s="18">
        <f>IF(B46="","",MAX(C$4:C45)+1)</f>
        <v>42</v>
      </c>
      <c r="D46" s="19" t="str">
        <f t="shared" si="0"/>
        <v>Saint-Hyacinthe-1</v>
      </c>
      <c r="E46" s="20">
        <v>0</v>
      </c>
      <c r="F46" s="21">
        <v>0</v>
      </c>
      <c r="G46" s="21">
        <v>0</v>
      </c>
      <c r="H46" s="21">
        <v>0</v>
      </c>
      <c r="I46" s="21">
        <v>1</v>
      </c>
      <c r="J46" s="21" t="s">
        <v>8</v>
      </c>
      <c r="K46" s="21" t="s">
        <v>8</v>
      </c>
      <c r="L46" s="21" t="s">
        <v>8</v>
      </c>
      <c r="M46" s="21" t="s">
        <v>8</v>
      </c>
      <c r="N46" s="21" t="s">
        <v>8</v>
      </c>
      <c r="O46" s="21" t="s">
        <v>8</v>
      </c>
      <c r="P46" s="22">
        <v>1</v>
      </c>
      <c r="Q46" s="23" t="s">
        <v>8</v>
      </c>
      <c r="R46" s="21" t="s">
        <v>8</v>
      </c>
      <c r="S46" s="21" t="s">
        <v>8</v>
      </c>
      <c r="T46" s="21" t="s">
        <v>8</v>
      </c>
      <c r="U46" s="21" t="s">
        <v>8</v>
      </c>
      <c r="V46" s="21" t="s">
        <v>8</v>
      </c>
      <c r="W46" s="21" t="s">
        <v>8</v>
      </c>
      <c r="X46" s="21" t="s">
        <v>8</v>
      </c>
      <c r="Y46" s="21" t="s">
        <v>8</v>
      </c>
      <c r="Z46" s="21" t="s">
        <v>8</v>
      </c>
      <c r="AA46" s="21" t="s">
        <v>8</v>
      </c>
      <c r="AB46" s="22" t="s">
        <v>8</v>
      </c>
      <c r="AC46" s="23" t="s">
        <v>8</v>
      </c>
      <c r="AD46" s="21" t="s">
        <v>8</v>
      </c>
      <c r="AE46" s="21" t="s">
        <v>8</v>
      </c>
      <c r="AF46" s="21" t="s">
        <v>8</v>
      </c>
      <c r="AG46" s="21" t="s">
        <v>8</v>
      </c>
      <c r="AH46" s="21" t="s">
        <v>8</v>
      </c>
      <c r="AI46" s="21" t="s">
        <v>8</v>
      </c>
      <c r="AJ46" s="21" t="s">
        <v>8</v>
      </c>
      <c r="AK46" s="21" t="s">
        <v>8</v>
      </c>
      <c r="AL46" s="21" t="s">
        <v>8</v>
      </c>
      <c r="AM46" s="21" t="s">
        <v>8</v>
      </c>
      <c r="AN46" s="22" t="s">
        <v>8</v>
      </c>
    </row>
    <row r="47" spans="1:40" x14ac:dyDescent="0.3">
      <c r="A47" s="54" t="s">
        <v>85</v>
      </c>
      <c r="B47" s="17" t="s">
        <v>54</v>
      </c>
      <c r="C47" s="18">
        <f>IF(B47="","",MAX(C$4:C46)+1)</f>
        <v>43</v>
      </c>
      <c r="D47" s="19" t="str">
        <f t="shared" si="0"/>
        <v>Saint-Mathieu-de-Beloeil</v>
      </c>
      <c r="E47" s="20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 t="s">
        <v>8</v>
      </c>
      <c r="L47" s="21" t="s">
        <v>8</v>
      </c>
      <c r="M47" s="21" t="s">
        <v>8</v>
      </c>
      <c r="N47" s="21" t="s">
        <v>8</v>
      </c>
      <c r="O47" s="21" t="s">
        <v>8</v>
      </c>
      <c r="P47" s="22">
        <v>0</v>
      </c>
      <c r="Q47" s="23">
        <v>0</v>
      </c>
      <c r="R47" s="21">
        <v>0</v>
      </c>
      <c r="S47" s="21">
        <v>0</v>
      </c>
      <c r="T47" s="21">
        <v>0</v>
      </c>
      <c r="U47" s="21">
        <v>0</v>
      </c>
      <c r="V47" s="21">
        <v>4</v>
      </c>
      <c r="W47" s="21" t="s">
        <v>8</v>
      </c>
      <c r="X47" s="21" t="s">
        <v>8</v>
      </c>
      <c r="Y47" s="21" t="s">
        <v>8</v>
      </c>
      <c r="Z47" s="21" t="s">
        <v>8</v>
      </c>
      <c r="AA47" s="21" t="s">
        <v>8</v>
      </c>
      <c r="AB47" s="22">
        <v>4</v>
      </c>
      <c r="AC47" s="23">
        <v>0</v>
      </c>
      <c r="AD47" s="21">
        <v>0</v>
      </c>
      <c r="AE47" s="21">
        <v>0</v>
      </c>
      <c r="AF47" s="21">
        <v>0</v>
      </c>
      <c r="AG47" s="21">
        <v>1</v>
      </c>
      <c r="AH47" s="21">
        <v>4</v>
      </c>
      <c r="AI47" s="21">
        <v>0</v>
      </c>
      <c r="AJ47" s="21" t="s">
        <v>8</v>
      </c>
      <c r="AK47" s="21" t="s">
        <v>8</v>
      </c>
      <c r="AL47" s="21" t="s">
        <v>8</v>
      </c>
      <c r="AM47" s="21" t="s">
        <v>8</v>
      </c>
      <c r="AN47" s="22">
        <v>5</v>
      </c>
    </row>
    <row r="48" spans="1:40" x14ac:dyDescent="0.3">
      <c r="A48" s="54" t="s">
        <v>85</v>
      </c>
      <c r="B48" s="17" t="s">
        <v>55</v>
      </c>
      <c r="C48" s="18">
        <f>IF(B48="","",MAX(C$4:C47)+1)</f>
        <v>44</v>
      </c>
      <c r="D48" s="19" t="str">
        <f t="shared" si="0"/>
        <v>Upton</v>
      </c>
      <c r="E48" s="20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 t="s">
        <v>8</v>
      </c>
      <c r="L48" s="21" t="s">
        <v>8</v>
      </c>
      <c r="M48" s="21" t="s">
        <v>8</v>
      </c>
      <c r="N48" s="21" t="s">
        <v>8</v>
      </c>
      <c r="O48" s="21" t="s">
        <v>8</v>
      </c>
      <c r="P48" s="22">
        <v>0</v>
      </c>
      <c r="Q48" s="23" t="s">
        <v>8</v>
      </c>
      <c r="R48" s="21" t="s">
        <v>8</v>
      </c>
      <c r="S48" s="21" t="s">
        <v>8</v>
      </c>
      <c r="T48" s="21" t="s">
        <v>8</v>
      </c>
      <c r="U48" s="21" t="s">
        <v>8</v>
      </c>
      <c r="V48" s="21" t="s">
        <v>8</v>
      </c>
      <c r="W48" s="21" t="s">
        <v>8</v>
      </c>
      <c r="X48" s="21" t="s">
        <v>8</v>
      </c>
      <c r="Y48" s="21" t="s">
        <v>8</v>
      </c>
      <c r="Z48" s="21" t="s">
        <v>8</v>
      </c>
      <c r="AA48" s="21" t="s">
        <v>8</v>
      </c>
      <c r="AB48" s="22" t="s">
        <v>8</v>
      </c>
      <c r="AC48" s="23" t="s">
        <v>8</v>
      </c>
      <c r="AD48" s="21" t="s">
        <v>8</v>
      </c>
      <c r="AE48" s="21" t="s">
        <v>8</v>
      </c>
      <c r="AF48" s="21" t="s">
        <v>8</v>
      </c>
      <c r="AG48" s="21" t="s">
        <v>8</v>
      </c>
      <c r="AH48" s="21" t="s">
        <v>8</v>
      </c>
      <c r="AI48" s="21" t="s">
        <v>8</v>
      </c>
      <c r="AJ48" s="21" t="s">
        <v>8</v>
      </c>
      <c r="AK48" s="21" t="s">
        <v>8</v>
      </c>
      <c r="AL48" s="21" t="s">
        <v>8</v>
      </c>
      <c r="AM48" s="21" t="s">
        <v>8</v>
      </c>
      <c r="AN48" s="22" t="s">
        <v>8</v>
      </c>
    </row>
    <row r="49" spans="1:40" x14ac:dyDescent="0.3">
      <c r="A49" s="54" t="s">
        <v>81</v>
      </c>
      <c r="B49" s="17" t="s">
        <v>56</v>
      </c>
      <c r="C49" s="18">
        <f>IF(B49="","",MAX(C$4:C48)+1)</f>
        <v>45</v>
      </c>
      <c r="D49" s="19" t="str">
        <f t="shared" si="0"/>
        <v>Saint-Eugène</v>
      </c>
      <c r="E49" s="20">
        <v>0</v>
      </c>
      <c r="F49" s="21">
        <v>0</v>
      </c>
      <c r="G49" s="21">
        <v>0</v>
      </c>
      <c r="H49" s="21">
        <v>0</v>
      </c>
      <c r="I49" s="21">
        <v>0</v>
      </c>
      <c r="J49" s="21">
        <v>1</v>
      </c>
      <c r="K49" s="21" t="s">
        <v>8</v>
      </c>
      <c r="L49" s="21" t="s">
        <v>8</v>
      </c>
      <c r="M49" s="21" t="s">
        <v>8</v>
      </c>
      <c r="N49" s="21" t="s">
        <v>8</v>
      </c>
      <c r="O49" s="21" t="s">
        <v>8</v>
      </c>
      <c r="P49" s="22">
        <v>1</v>
      </c>
      <c r="Q49" s="23" t="s">
        <v>8</v>
      </c>
      <c r="R49" s="21" t="s">
        <v>8</v>
      </c>
      <c r="S49" s="21" t="s">
        <v>8</v>
      </c>
      <c r="T49" s="21" t="s">
        <v>8</v>
      </c>
      <c r="U49" s="21" t="s">
        <v>8</v>
      </c>
      <c r="V49" s="21" t="s">
        <v>8</v>
      </c>
      <c r="W49" s="21" t="s">
        <v>8</v>
      </c>
      <c r="X49" s="21" t="s">
        <v>8</v>
      </c>
      <c r="Y49" s="21" t="s">
        <v>8</v>
      </c>
      <c r="Z49" s="21" t="s">
        <v>8</v>
      </c>
      <c r="AA49" s="21" t="s">
        <v>8</v>
      </c>
      <c r="AB49" s="22" t="s">
        <v>8</v>
      </c>
      <c r="AC49" s="23" t="s">
        <v>8</v>
      </c>
      <c r="AD49" s="21" t="s">
        <v>8</v>
      </c>
      <c r="AE49" s="21" t="s">
        <v>8</v>
      </c>
      <c r="AF49" s="21" t="s">
        <v>8</v>
      </c>
      <c r="AG49" s="21" t="s">
        <v>8</v>
      </c>
      <c r="AH49" s="21" t="s">
        <v>8</v>
      </c>
      <c r="AI49" s="21" t="s">
        <v>8</v>
      </c>
      <c r="AJ49" s="21" t="s">
        <v>8</v>
      </c>
      <c r="AK49" s="21" t="s">
        <v>8</v>
      </c>
      <c r="AL49" s="21" t="s">
        <v>8</v>
      </c>
      <c r="AM49" s="21" t="s">
        <v>8</v>
      </c>
      <c r="AN49" s="22" t="s">
        <v>8</v>
      </c>
    </row>
    <row r="50" spans="1:40" x14ac:dyDescent="0.3">
      <c r="A50" s="54" t="s">
        <v>85</v>
      </c>
      <c r="B50" s="17" t="s">
        <v>57</v>
      </c>
      <c r="C50" s="18">
        <f>IF(B50="","",MAX(C$4:C49)+1)</f>
        <v>46</v>
      </c>
      <c r="D50" s="19" t="str">
        <f t="shared" si="0"/>
        <v>Shefford</v>
      </c>
      <c r="E50" s="20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 t="s">
        <v>8</v>
      </c>
      <c r="L50" s="21" t="s">
        <v>8</v>
      </c>
      <c r="M50" s="21" t="s">
        <v>8</v>
      </c>
      <c r="N50" s="21" t="s">
        <v>8</v>
      </c>
      <c r="O50" s="21" t="s">
        <v>8</v>
      </c>
      <c r="P50" s="22">
        <v>0</v>
      </c>
      <c r="Q50" s="23" t="s">
        <v>8</v>
      </c>
      <c r="R50" s="21" t="s">
        <v>8</v>
      </c>
      <c r="S50" s="21" t="s">
        <v>8</v>
      </c>
      <c r="T50" s="21" t="s">
        <v>8</v>
      </c>
      <c r="U50" s="21" t="s">
        <v>8</v>
      </c>
      <c r="V50" s="21" t="s">
        <v>8</v>
      </c>
      <c r="W50" s="21" t="s">
        <v>8</v>
      </c>
      <c r="X50" s="21" t="s">
        <v>8</v>
      </c>
      <c r="Y50" s="21" t="s">
        <v>8</v>
      </c>
      <c r="Z50" s="21" t="s">
        <v>8</v>
      </c>
      <c r="AA50" s="21" t="s">
        <v>8</v>
      </c>
      <c r="AB50" s="22" t="s">
        <v>8</v>
      </c>
      <c r="AC50" s="23" t="s">
        <v>8</v>
      </c>
      <c r="AD50" s="21" t="s">
        <v>8</v>
      </c>
      <c r="AE50" s="21" t="s">
        <v>8</v>
      </c>
      <c r="AF50" s="21" t="s">
        <v>8</v>
      </c>
      <c r="AG50" s="21" t="s">
        <v>8</v>
      </c>
      <c r="AH50" s="21" t="s">
        <v>8</v>
      </c>
      <c r="AI50" s="21" t="s">
        <v>8</v>
      </c>
      <c r="AJ50" s="21" t="s">
        <v>8</v>
      </c>
      <c r="AK50" s="21" t="s">
        <v>8</v>
      </c>
      <c r="AL50" s="21" t="s">
        <v>8</v>
      </c>
      <c r="AM50" s="21" t="s">
        <v>8</v>
      </c>
      <c r="AN50" s="22" t="s">
        <v>8</v>
      </c>
    </row>
    <row r="51" spans="1:40" x14ac:dyDescent="0.3">
      <c r="A51" s="54" t="s">
        <v>85</v>
      </c>
      <c r="B51" s="17" t="s">
        <v>58</v>
      </c>
      <c r="C51" s="18">
        <f>IF(B51="","",MAX(C$4:C50)+1)</f>
        <v>47</v>
      </c>
      <c r="D51" s="19" t="str">
        <f t="shared" si="0"/>
        <v>Lac-Brome</v>
      </c>
      <c r="E51" s="20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 t="s">
        <v>8</v>
      </c>
      <c r="L51" s="21" t="s">
        <v>8</v>
      </c>
      <c r="M51" s="21" t="s">
        <v>8</v>
      </c>
      <c r="N51" s="21" t="s">
        <v>8</v>
      </c>
      <c r="O51" s="21" t="s">
        <v>8</v>
      </c>
      <c r="P51" s="22">
        <v>0</v>
      </c>
      <c r="Q51" s="23" t="s">
        <v>8</v>
      </c>
      <c r="R51" s="21" t="s">
        <v>8</v>
      </c>
      <c r="S51" s="21" t="s">
        <v>8</v>
      </c>
      <c r="T51" s="21" t="s">
        <v>8</v>
      </c>
      <c r="U51" s="21" t="s">
        <v>8</v>
      </c>
      <c r="V51" s="21" t="s">
        <v>8</v>
      </c>
      <c r="W51" s="21" t="s">
        <v>8</v>
      </c>
      <c r="X51" s="21" t="s">
        <v>8</v>
      </c>
      <c r="Y51" s="21" t="s">
        <v>8</v>
      </c>
      <c r="Z51" s="21" t="s">
        <v>8</v>
      </c>
      <c r="AA51" s="21" t="s">
        <v>8</v>
      </c>
      <c r="AB51" s="22" t="s">
        <v>8</v>
      </c>
      <c r="AC51" s="23" t="s">
        <v>8</v>
      </c>
      <c r="AD51" s="21" t="s">
        <v>8</v>
      </c>
      <c r="AE51" s="21" t="s">
        <v>8</v>
      </c>
      <c r="AF51" s="21" t="s">
        <v>8</v>
      </c>
      <c r="AG51" s="21" t="s">
        <v>8</v>
      </c>
      <c r="AH51" s="21" t="s">
        <v>8</v>
      </c>
      <c r="AI51" s="21" t="s">
        <v>8</v>
      </c>
      <c r="AJ51" s="21" t="s">
        <v>8</v>
      </c>
      <c r="AK51" s="21" t="s">
        <v>8</v>
      </c>
      <c r="AL51" s="21" t="s">
        <v>8</v>
      </c>
      <c r="AM51" s="21" t="s">
        <v>8</v>
      </c>
      <c r="AN51" s="22" t="s">
        <v>8</v>
      </c>
    </row>
    <row r="52" spans="1:40" x14ac:dyDescent="0.3">
      <c r="A52" s="54" t="s">
        <v>85</v>
      </c>
      <c r="B52" s="17" t="s">
        <v>59</v>
      </c>
      <c r="C52" s="18">
        <f>IF(B52="","",MAX(C$4:C51)+1)</f>
        <v>48</v>
      </c>
      <c r="D52" s="19" t="str">
        <f t="shared" si="0"/>
        <v>Saint-Robert</v>
      </c>
      <c r="E52" s="20">
        <v>0</v>
      </c>
      <c r="F52" s="21">
        <v>0</v>
      </c>
      <c r="G52" s="21">
        <v>0</v>
      </c>
      <c r="H52" s="21">
        <v>0</v>
      </c>
      <c r="I52" s="21">
        <v>0</v>
      </c>
      <c r="J52" s="21">
        <v>0</v>
      </c>
      <c r="K52" s="21" t="s">
        <v>8</v>
      </c>
      <c r="L52" s="21" t="s">
        <v>8</v>
      </c>
      <c r="M52" s="21" t="s">
        <v>8</v>
      </c>
      <c r="N52" s="21" t="s">
        <v>8</v>
      </c>
      <c r="O52" s="21" t="s">
        <v>8</v>
      </c>
      <c r="P52" s="22">
        <v>0</v>
      </c>
      <c r="Q52" s="23" t="s">
        <v>8</v>
      </c>
      <c r="R52" s="21" t="s">
        <v>8</v>
      </c>
      <c r="S52" s="21" t="s">
        <v>8</v>
      </c>
      <c r="T52" s="21" t="s">
        <v>8</v>
      </c>
      <c r="U52" s="21" t="s">
        <v>8</v>
      </c>
      <c r="V52" s="21" t="s">
        <v>8</v>
      </c>
      <c r="W52" s="21" t="s">
        <v>8</v>
      </c>
      <c r="X52" s="21" t="s">
        <v>8</v>
      </c>
      <c r="Y52" s="21" t="s">
        <v>8</v>
      </c>
      <c r="Z52" s="21" t="s">
        <v>8</v>
      </c>
      <c r="AA52" s="21" t="s">
        <v>8</v>
      </c>
      <c r="AB52" s="22" t="s">
        <v>8</v>
      </c>
      <c r="AC52" s="23" t="s">
        <v>8</v>
      </c>
      <c r="AD52" s="21" t="s">
        <v>8</v>
      </c>
      <c r="AE52" s="21" t="s">
        <v>8</v>
      </c>
      <c r="AF52" s="21" t="s">
        <v>8</v>
      </c>
      <c r="AG52" s="21" t="s">
        <v>8</v>
      </c>
      <c r="AH52" s="21" t="s">
        <v>8</v>
      </c>
      <c r="AI52" s="21" t="s">
        <v>8</v>
      </c>
      <c r="AJ52" s="21" t="s">
        <v>8</v>
      </c>
      <c r="AK52" s="21" t="s">
        <v>8</v>
      </c>
      <c r="AL52" s="21" t="s">
        <v>8</v>
      </c>
      <c r="AM52" s="21" t="s">
        <v>8</v>
      </c>
      <c r="AN52" s="22" t="s">
        <v>8</v>
      </c>
    </row>
    <row r="53" spans="1:40" x14ac:dyDescent="0.3">
      <c r="A53" s="54" t="s">
        <v>85</v>
      </c>
      <c r="B53" s="17" t="s">
        <v>60</v>
      </c>
      <c r="C53" s="18">
        <f>IF(B53="","",MAX(C$4:C52)+1)</f>
        <v>49</v>
      </c>
      <c r="D53" s="19" t="str">
        <f t="shared" si="0"/>
        <v>Saint-Hyacinthe-2</v>
      </c>
      <c r="E53" s="20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 t="s">
        <v>8</v>
      </c>
      <c r="L53" s="21" t="s">
        <v>8</v>
      </c>
      <c r="M53" s="21" t="s">
        <v>8</v>
      </c>
      <c r="N53" s="21" t="s">
        <v>8</v>
      </c>
      <c r="O53" s="21" t="s">
        <v>8</v>
      </c>
      <c r="P53" s="22">
        <v>0</v>
      </c>
      <c r="Q53" s="23" t="s">
        <v>8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 t="s">
        <v>8</v>
      </c>
      <c r="X53" s="21" t="s">
        <v>8</v>
      </c>
      <c r="Y53" s="21" t="s">
        <v>8</v>
      </c>
      <c r="Z53" s="21" t="s">
        <v>8</v>
      </c>
      <c r="AA53" s="21" t="s">
        <v>8</v>
      </c>
      <c r="AB53" s="22">
        <v>0</v>
      </c>
      <c r="AC53" s="23">
        <v>0</v>
      </c>
      <c r="AD53" s="21">
        <v>0</v>
      </c>
      <c r="AE53" s="21">
        <v>1</v>
      </c>
      <c r="AF53" s="21">
        <v>0</v>
      </c>
      <c r="AG53" s="21">
        <v>0</v>
      </c>
      <c r="AH53" s="21">
        <v>0</v>
      </c>
      <c r="AI53" s="21">
        <v>0</v>
      </c>
      <c r="AJ53" s="21" t="s">
        <v>8</v>
      </c>
      <c r="AK53" s="21" t="s">
        <v>8</v>
      </c>
      <c r="AL53" s="21" t="s">
        <v>8</v>
      </c>
      <c r="AM53" s="21" t="s">
        <v>8</v>
      </c>
      <c r="AN53" s="22">
        <v>1</v>
      </c>
    </row>
    <row r="54" spans="1:40" x14ac:dyDescent="0.3">
      <c r="A54" s="54" t="s">
        <v>86</v>
      </c>
      <c r="B54" s="17" t="s">
        <v>61</v>
      </c>
      <c r="C54" s="18">
        <f>IF(B54="","",MAX(C$4:C53)+1)</f>
        <v>50</v>
      </c>
      <c r="D54" s="19" t="str">
        <f t="shared" si="0"/>
        <v>Godmanchester</v>
      </c>
      <c r="E54" s="20">
        <v>0</v>
      </c>
      <c r="F54" s="21">
        <v>0</v>
      </c>
      <c r="G54" s="21">
        <v>0</v>
      </c>
      <c r="H54" s="21">
        <v>0</v>
      </c>
      <c r="I54" s="21">
        <v>0</v>
      </c>
      <c r="J54" s="21" t="s">
        <v>8</v>
      </c>
      <c r="K54" s="21" t="s">
        <v>8</v>
      </c>
      <c r="L54" s="21" t="s">
        <v>8</v>
      </c>
      <c r="M54" s="21" t="s">
        <v>8</v>
      </c>
      <c r="N54" s="21" t="s">
        <v>8</v>
      </c>
      <c r="O54" s="21" t="s">
        <v>8</v>
      </c>
      <c r="P54" s="22">
        <v>0</v>
      </c>
      <c r="Q54" s="23">
        <v>1</v>
      </c>
      <c r="R54" s="21">
        <v>1</v>
      </c>
      <c r="S54" s="21">
        <v>0</v>
      </c>
      <c r="T54" s="21">
        <v>1</v>
      </c>
      <c r="U54" s="21">
        <v>3</v>
      </c>
      <c r="V54" s="21" t="s">
        <v>8</v>
      </c>
      <c r="W54" s="21" t="s">
        <v>8</v>
      </c>
      <c r="X54" s="21" t="s">
        <v>8</v>
      </c>
      <c r="Y54" s="21" t="s">
        <v>8</v>
      </c>
      <c r="Z54" s="21" t="s">
        <v>8</v>
      </c>
      <c r="AA54" s="21" t="s">
        <v>8</v>
      </c>
      <c r="AB54" s="22">
        <v>6</v>
      </c>
      <c r="AC54" s="23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 t="s">
        <v>8</v>
      </c>
      <c r="AK54" s="21" t="s">
        <v>8</v>
      </c>
      <c r="AL54" s="21" t="s">
        <v>8</v>
      </c>
      <c r="AM54" s="21" t="s">
        <v>8</v>
      </c>
      <c r="AN54" s="22">
        <v>0</v>
      </c>
    </row>
    <row r="55" spans="1:40" x14ac:dyDescent="0.3">
      <c r="A55" s="54" t="s">
        <v>86</v>
      </c>
      <c r="B55" s="17" t="s">
        <v>62</v>
      </c>
      <c r="C55" s="18">
        <f>IF(B55="","",MAX(C$4:C54)+1)</f>
        <v>51</v>
      </c>
      <c r="D55" s="19" t="str">
        <f t="shared" si="0"/>
        <v>Saint-Cyprien-de-Napierville</v>
      </c>
      <c r="E55" s="20">
        <v>0</v>
      </c>
      <c r="F55" s="21">
        <v>0</v>
      </c>
      <c r="G55" s="21">
        <v>0</v>
      </c>
      <c r="H55" s="21">
        <v>0</v>
      </c>
      <c r="I55" s="21">
        <v>0</v>
      </c>
      <c r="J55" s="21" t="s">
        <v>8</v>
      </c>
      <c r="K55" s="21" t="s">
        <v>8</v>
      </c>
      <c r="L55" s="21" t="s">
        <v>8</v>
      </c>
      <c r="M55" s="21" t="s">
        <v>8</v>
      </c>
      <c r="N55" s="21" t="s">
        <v>8</v>
      </c>
      <c r="O55" s="21" t="s">
        <v>8</v>
      </c>
      <c r="P55" s="22">
        <v>0</v>
      </c>
      <c r="Q55" s="23">
        <v>0</v>
      </c>
      <c r="R55" s="21">
        <v>0</v>
      </c>
      <c r="S55" s="21">
        <v>0</v>
      </c>
      <c r="T55" s="21">
        <v>0</v>
      </c>
      <c r="U55" s="21">
        <v>0</v>
      </c>
      <c r="V55" s="21" t="s">
        <v>8</v>
      </c>
      <c r="W55" s="21" t="s">
        <v>8</v>
      </c>
      <c r="X55" s="21" t="s">
        <v>8</v>
      </c>
      <c r="Y55" s="21" t="s">
        <v>8</v>
      </c>
      <c r="Z55" s="21" t="s">
        <v>8</v>
      </c>
      <c r="AA55" s="21" t="s">
        <v>8</v>
      </c>
      <c r="AB55" s="22">
        <v>0</v>
      </c>
      <c r="AC55" s="23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5</v>
      </c>
      <c r="AI55" s="21">
        <v>0</v>
      </c>
      <c r="AJ55" s="21" t="s">
        <v>8</v>
      </c>
      <c r="AK55" s="21" t="s">
        <v>8</v>
      </c>
      <c r="AL55" s="21" t="s">
        <v>8</v>
      </c>
      <c r="AM55" s="21" t="s">
        <v>8</v>
      </c>
      <c r="AN55" s="22">
        <v>5</v>
      </c>
    </row>
    <row r="56" spans="1:40" x14ac:dyDescent="0.3">
      <c r="A56" s="54" t="s">
        <v>86</v>
      </c>
      <c r="B56" s="17" t="s">
        <v>63</v>
      </c>
      <c r="C56" s="18">
        <f>IF(B56="","",MAX(C$4:C55)+1)</f>
        <v>52</v>
      </c>
      <c r="D56" s="19" t="str">
        <f t="shared" si="0"/>
        <v>Saint-Alexandre</v>
      </c>
      <c r="E56" s="20">
        <v>0</v>
      </c>
      <c r="F56" s="21">
        <v>0</v>
      </c>
      <c r="G56" s="21">
        <v>0</v>
      </c>
      <c r="H56" s="21">
        <v>0</v>
      </c>
      <c r="I56" s="21">
        <v>0</v>
      </c>
      <c r="J56" s="21" t="s">
        <v>8</v>
      </c>
      <c r="K56" s="21" t="s">
        <v>8</v>
      </c>
      <c r="L56" s="21" t="s">
        <v>8</v>
      </c>
      <c r="M56" s="21" t="s">
        <v>8</v>
      </c>
      <c r="N56" s="21" t="s">
        <v>8</v>
      </c>
      <c r="O56" s="21" t="s">
        <v>8</v>
      </c>
      <c r="P56" s="22">
        <v>0</v>
      </c>
      <c r="Q56" s="23" t="s">
        <v>8</v>
      </c>
      <c r="R56" s="21" t="s">
        <v>8</v>
      </c>
      <c r="S56" s="21" t="s">
        <v>8</v>
      </c>
      <c r="T56" s="21" t="s">
        <v>8</v>
      </c>
      <c r="U56" s="21" t="s">
        <v>8</v>
      </c>
      <c r="V56" s="21" t="s">
        <v>8</v>
      </c>
      <c r="W56" s="21" t="s">
        <v>8</v>
      </c>
      <c r="X56" s="21" t="s">
        <v>8</v>
      </c>
      <c r="Y56" s="21" t="s">
        <v>8</v>
      </c>
      <c r="Z56" s="21" t="s">
        <v>8</v>
      </c>
      <c r="AA56" s="21" t="s">
        <v>8</v>
      </c>
      <c r="AB56" s="22" t="s">
        <v>8</v>
      </c>
      <c r="AC56" s="23" t="s">
        <v>8</v>
      </c>
      <c r="AD56" s="21" t="s">
        <v>8</v>
      </c>
      <c r="AE56" s="21" t="s">
        <v>8</v>
      </c>
      <c r="AF56" s="21" t="s">
        <v>8</v>
      </c>
      <c r="AG56" s="21" t="s">
        <v>8</v>
      </c>
      <c r="AH56" s="21" t="s">
        <v>8</v>
      </c>
      <c r="AI56" s="21" t="s">
        <v>8</v>
      </c>
      <c r="AJ56" s="21" t="s">
        <v>8</v>
      </c>
      <c r="AK56" s="21" t="s">
        <v>8</v>
      </c>
      <c r="AL56" s="21" t="s">
        <v>8</v>
      </c>
      <c r="AM56" s="21" t="s">
        <v>8</v>
      </c>
      <c r="AN56" s="22" t="s">
        <v>8</v>
      </c>
    </row>
    <row r="57" spans="1:40" x14ac:dyDescent="0.3">
      <c r="A57" s="54" t="s">
        <v>86</v>
      </c>
      <c r="B57" s="17" t="s">
        <v>64</v>
      </c>
      <c r="C57" s="18">
        <f>IF(B57="","",MAX(C$4:C56)+1)</f>
        <v>53</v>
      </c>
      <c r="D57" s="19" t="str">
        <f t="shared" si="0"/>
        <v>Saint-Bernard-de-Lacolle</v>
      </c>
      <c r="E57" s="20">
        <v>0</v>
      </c>
      <c r="F57" s="21">
        <v>0</v>
      </c>
      <c r="G57" s="21">
        <v>0</v>
      </c>
      <c r="H57" s="21">
        <v>0</v>
      </c>
      <c r="I57" s="21">
        <v>0</v>
      </c>
      <c r="J57" s="21" t="s">
        <v>8</v>
      </c>
      <c r="K57" s="21" t="s">
        <v>8</v>
      </c>
      <c r="L57" s="21" t="s">
        <v>8</v>
      </c>
      <c r="M57" s="21" t="s">
        <v>8</v>
      </c>
      <c r="N57" s="21" t="s">
        <v>8</v>
      </c>
      <c r="O57" s="21" t="s">
        <v>8</v>
      </c>
      <c r="P57" s="22">
        <v>0</v>
      </c>
      <c r="Q57" s="23" t="s">
        <v>8</v>
      </c>
      <c r="R57" s="21" t="s">
        <v>8</v>
      </c>
      <c r="S57" s="21" t="s">
        <v>8</v>
      </c>
      <c r="T57" s="21" t="s">
        <v>8</v>
      </c>
      <c r="U57" s="21" t="s">
        <v>8</v>
      </c>
      <c r="V57" s="21" t="s">
        <v>8</v>
      </c>
      <c r="W57" s="21" t="s">
        <v>8</v>
      </c>
      <c r="X57" s="21" t="s">
        <v>8</v>
      </c>
      <c r="Y57" s="21" t="s">
        <v>8</v>
      </c>
      <c r="Z57" s="21" t="s">
        <v>8</v>
      </c>
      <c r="AA57" s="21" t="s">
        <v>8</v>
      </c>
      <c r="AB57" s="22" t="s">
        <v>8</v>
      </c>
      <c r="AC57" s="23" t="s">
        <v>8</v>
      </c>
      <c r="AD57" s="21" t="s">
        <v>8</v>
      </c>
      <c r="AE57" s="21" t="s">
        <v>8</v>
      </c>
      <c r="AF57" s="21" t="s">
        <v>8</v>
      </c>
      <c r="AG57" s="21" t="s">
        <v>8</v>
      </c>
      <c r="AH57" s="21" t="s">
        <v>8</v>
      </c>
      <c r="AI57" s="21" t="s">
        <v>8</v>
      </c>
      <c r="AJ57" s="21" t="s">
        <v>8</v>
      </c>
      <c r="AK57" s="21" t="s">
        <v>8</v>
      </c>
      <c r="AL57" s="21" t="s">
        <v>8</v>
      </c>
      <c r="AM57" s="21" t="s">
        <v>8</v>
      </c>
      <c r="AN57" s="22" t="s">
        <v>8</v>
      </c>
    </row>
    <row r="58" spans="1:40" x14ac:dyDescent="0.3">
      <c r="A58" s="54" t="s">
        <v>86</v>
      </c>
      <c r="B58" s="17" t="s">
        <v>65</v>
      </c>
      <c r="C58" s="18">
        <f>IF(B58="","",MAX(C$4:C57)+1)</f>
        <v>54</v>
      </c>
      <c r="D58" s="19" t="str">
        <f t="shared" si="0"/>
        <v>Mercier</v>
      </c>
      <c r="E58" s="20">
        <v>0</v>
      </c>
      <c r="F58" s="21">
        <v>0</v>
      </c>
      <c r="G58" s="21">
        <v>0</v>
      </c>
      <c r="H58" s="21">
        <v>0</v>
      </c>
      <c r="I58" s="21">
        <v>0</v>
      </c>
      <c r="J58" s="21" t="s">
        <v>8</v>
      </c>
      <c r="K58" s="21" t="s">
        <v>8</v>
      </c>
      <c r="L58" s="21" t="s">
        <v>8</v>
      </c>
      <c r="M58" s="21" t="s">
        <v>8</v>
      </c>
      <c r="N58" s="21" t="s">
        <v>8</v>
      </c>
      <c r="O58" s="21" t="s">
        <v>8</v>
      </c>
      <c r="P58" s="22">
        <v>0</v>
      </c>
      <c r="Q58" s="23" t="s">
        <v>8</v>
      </c>
      <c r="R58" s="21" t="s">
        <v>8</v>
      </c>
      <c r="S58" s="21" t="s">
        <v>8</v>
      </c>
      <c r="T58" s="21" t="s">
        <v>8</v>
      </c>
      <c r="U58" s="21" t="s">
        <v>8</v>
      </c>
      <c r="V58" s="21" t="s">
        <v>8</v>
      </c>
      <c r="W58" s="21" t="s">
        <v>8</v>
      </c>
      <c r="X58" s="21" t="s">
        <v>8</v>
      </c>
      <c r="Y58" s="21" t="s">
        <v>8</v>
      </c>
      <c r="Z58" s="21" t="s">
        <v>8</v>
      </c>
      <c r="AA58" s="21" t="s">
        <v>8</v>
      </c>
      <c r="AB58" s="22" t="s">
        <v>8</v>
      </c>
      <c r="AC58" s="23" t="s">
        <v>8</v>
      </c>
      <c r="AD58" s="21" t="s">
        <v>8</v>
      </c>
      <c r="AE58" s="21" t="s">
        <v>8</v>
      </c>
      <c r="AF58" s="21" t="s">
        <v>8</v>
      </c>
      <c r="AG58" s="21" t="s">
        <v>8</v>
      </c>
      <c r="AH58" s="21" t="s">
        <v>8</v>
      </c>
      <c r="AI58" s="21" t="s">
        <v>8</v>
      </c>
      <c r="AJ58" s="21" t="s">
        <v>8</v>
      </c>
      <c r="AK58" s="21" t="s">
        <v>8</v>
      </c>
      <c r="AL58" s="21" t="s">
        <v>8</v>
      </c>
      <c r="AM58" s="21" t="s">
        <v>8</v>
      </c>
      <c r="AN58" s="22" t="s">
        <v>8</v>
      </c>
    </row>
    <row r="59" spans="1:40" x14ac:dyDescent="0.3">
      <c r="A59" s="54" t="s">
        <v>66</v>
      </c>
      <c r="B59" s="17" t="s">
        <v>67</v>
      </c>
      <c r="C59" s="18">
        <f>IF(B59="","",MAX(C$4:C58)+1)</f>
        <v>55</v>
      </c>
      <c r="D59" s="19" t="str">
        <f t="shared" si="0"/>
        <v>Saint-André-Avellin-1</v>
      </c>
      <c r="E59" s="20">
        <v>0</v>
      </c>
      <c r="F59" s="21">
        <v>0</v>
      </c>
      <c r="G59" s="21">
        <v>0</v>
      </c>
      <c r="H59" s="21">
        <v>0</v>
      </c>
      <c r="I59" s="21" t="s">
        <v>8</v>
      </c>
      <c r="J59" s="21" t="s">
        <v>8</v>
      </c>
      <c r="K59" s="21" t="s">
        <v>8</v>
      </c>
      <c r="L59" s="21" t="s">
        <v>8</v>
      </c>
      <c r="M59" s="21" t="s">
        <v>8</v>
      </c>
      <c r="N59" s="21" t="s">
        <v>8</v>
      </c>
      <c r="O59" s="21" t="s">
        <v>8</v>
      </c>
      <c r="P59" s="22">
        <v>0</v>
      </c>
      <c r="Q59" s="23" t="s">
        <v>8</v>
      </c>
      <c r="R59" s="21" t="s">
        <v>8</v>
      </c>
      <c r="S59" s="21" t="s">
        <v>8</v>
      </c>
      <c r="T59" s="21" t="s">
        <v>8</v>
      </c>
      <c r="U59" s="21" t="s">
        <v>8</v>
      </c>
      <c r="V59" s="21" t="s">
        <v>8</v>
      </c>
      <c r="W59" s="21" t="s">
        <v>8</v>
      </c>
      <c r="X59" s="21" t="s">
        <v>8</v>
      </c>
      <c r="Y59" s="21" t="s">
        <v>8</v>
      </c>
      <c r="Z59" s="21" t="s">
        <v>8</v>
      </c>
      <c r="AA59" s="21" t="s">
        <v>8</v>
      </c>
      <c r="AB59" s="22" t="s">
        <v>8</v>
      </c>
      <c r="AC59" s="23" t="s">
        <v>8</v>
      </c>
      <c r="AD59" s="21" t="s">
        <v>8</v>
      </c>
      <c r="AE59" s="21" t="s">
        <v>8</v>
      </c>
      <c r="AF59" s="21" t="s">
        <v>8</v>
      </c>
      <c r="AG59" s="21" t="s">
        <v>8</v>
      </c>
      <c r="AH59" s="21" t="s">
        <v>8</v>
      </c>
      <c r="AI59" s="21" t="s">
        <v>8</v>
      </c>
      <c r="AJ59" s="21" t="s">
        <v>8</v>
      </c>
      <c r="AK59" s="21" t="s">
        <v>8</v>
      </c>
      <c r="AL59" s="21" t="s">
        <v>8</v>
      </c>
      <c r="AM59" s="21" t="s">
        <v>8</v>
      </c>
      <c r="AN59" s="22" t="s">
        <v>8</v>
      </c>
    </row>
    <row r="60" spans="1:40" x14ac:dyDescent="0.3">
      <c r="A60" s="54" t="s">
        <v>66</v>
      </c>
      <c r="B60" s="17" t="s">
        <v>68</v>
      </c>
      <c r="C60" s="18">
        <f>IF(B60="","",MAX(C$4:C59)+1)</f>
        <v>56</v>
      </c>
      <c r="D60" s="19" t="str">
        <f t="shared" si="0"/>
        <v>Saint-André-Avellin-2</v>
      </c>
      <c r="E60" s="20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1" t="s">
        <v>8</v>
      </c>
      <c r="L60" s="21" t="s">
        <v>8</v>
      </c>
      <c r="M60" s="21" t="s">
        <v>8</v>
      </c>
      <c r="N60" s="21" t="s">
        <v>8</v>
      </c>
      <c r="O60" s="21" t="s">
        <v>8</v>
      </c>
      <c r="P60" s="22">
        <v>0</v>
      </c>
      <c r="Q60" s="23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 t="s">
        <v>8</v>
      </c>
      <c r="X60" s="21" t="s">
        <v>8</v>
      </c>
      <c r="Y60" s="21" t="s">
        <v>8</v>
      </c>
      <c r="Z60" s="21" t="s">
        <v>8</v>
      </c>
      <c r="AA60" s="21" t="s">
        <v>8</v>
      </c>
      <c r="AB60" s="22">
        <v>0</v>
      </c>
      <c r="AC60" s="23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 t="s">
        <v>8</v>
      </c>
      <c r="AK60" s="21" t="s">
        <v>8</v>
      </c>
      <c r="AL60" s="21" t="s">
        <v>8</v>
      </c>
      <c r="AM60" s="21" t="s">
        <v>8</v>
      </c>
      <c r="AN60" s="22">
        <v>0</v>
      </c>
    </row>
    <row r="61" spans="1:40" x14ac:dyDescent="0.3">
      <c r="A61" s="54" t="s">
        <v>66</v>
      </c>
      <c r="B61" s="17" t="s">
        <v>69</v>
      </c>
      <c r="C61" s="18">
        <f>IF(B61="","",MAX(C$4:C60)+1)</f>
        <v>57</v>
      </c>
      <c r="D61" s="19" t="str">
        <f t="shared" si="0"/>
        <v>Gatineau</v>
      </c>
      <c r="E61" s="20">
        <v>0</v>
      </c>
      <c r="F61" s="21">
        <v>0</v>
      </c>
      <c r="G61" s="21">
        <v>0</v>
      </c>
      <c r="H61" s="21">
        <v>0</v>
      </c>
      <c r="I61" s="21">
        <v>0</v>
      </c>
      <c r="J61" s="21" t="s">
        <v>8</v>
      </c>
      <c r="K61" s="21" t="s">
        <v>8</v>
      </c>
      <c r="L61" s="21" t="s">
        <v>8</v>
      </c>
      <c r="M61" s="21" t="s">
        <v>8</v>
      </c>
      <c r="N61" s="21" t="s">
        <v>8</v>
      </c>
      <c r="O61" s="21" t="s">
        <v>8</v>
      </c>
      <c r="P61" s="22">
        <v>0</v>
      </c>
      <c r="Q61" s="23" t="s">
        <v>8</v>
      </c>
      <c r="R61" s="21" t="s">
        <v>8</v>
      </c>
      <c r="S61" s="21" t="s">
        <v>8</v>
      </c>
      <c r="T61" s="21" t="s">
        <v>8</v>
      </c>
      <c r="U61" s="21" t="s">
        <v>8</v>
      </c>
      <c r="V61" s="21" t="s">
        <v>8</v>
      </c>
      <c r="W61" s="21" t="s">
        <v>8</v>
      </c>
      <c r="X61" s="21" t="s">
        <v>8</v>
      </c>
      <c r="Y61" s="21" t="s">
        <v>8</v>
      </c>
      <c r="Z61" s="21" t="s">
        <v>8</v>
      </c>
      <c r="AA61" s="21" t="s">
        <v>8</v>
      </c>
      <c r="AB61" s="22" t="s">
        <v>8</v>
      </c>
      <c r="AC61" s="23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0</v>
      </c>
      <c r="AJ61" s="21" t="s">
        <v>8</v>
      </c>
      <c r="AK61" s="21" t="s">
        <v>8</v>
      </c>
      <c r="AL61" s="21" t="s">
        <v>8</v>
      </c>
      <c r="AM61" s="21" t="s">
        <v>8</v>
      </c>
      <c r="AN61" s="22">
        <v>0</v>
      </c>
    </row>
    <row r="62" spans="1:40" x14ac:dyDescent="0.3">
      <c r="A62" s="54" t="s">
        <v>66</v>
      </c>
      <c r="B62" s="17" t="s">
        <v>70</v>
      </c>
      <c r="C62" s="18">
        <f>IF(B62="","",MAX(C$4:C61)+1)</f>
        <v>58</v>
      </c>
      <c r="D62" s="19" t="str">
        <f t="shared" si="0"/>
        <v>Bouchette</v>
      </c>
      <c r="E62" s="20">
        <v>0</v>
      </c>
      <c r="F62" s="21">
        <v>0</v>
      </c>
      <c r="G62" s="21">
        <v>0</v>
      </c>
      <c r="H62" s="21">
        <v>0</v>
      </c>
      <c r="I62" s="21" t="s">
        <v>8</v>
      </c>
      <c r="J62" s="21" t="s">
        <v>8</v>
      </c>
      <c r="K62" s="21" t="s">
        <v>8</v>
      </c>
      <c r="L62" s="21" t="s">
        <v>8</v>
      </c>
      <c r="M62" s="21" t="s">
        <v>8</v>
      </c>
      <c r="N62" s="21" t="s">
        <v>8</v>
      </c>
      <c r="O62" s="21" t="s">
        <v>8</v>
      </c>
      <c r="P62" s="22">
        <v>0</v>
      </c>
      <c r="Q62" s="23" t="s">
        <v>8</v>
      </c>
      <c r="R62" s="21" t="s">
        <v>8</v>
      </c>
      <c r="S62" s="21" t="s">
        <v>8</v>
      </c>
      <c r="T62" s="21" t="s">
        <v>8</v>
      </c>
      <c r="U62" s="21" t="s">
        <v>8</v>
      </c>
      <c r="V62" s="21" t="s">
        <v>8</v>
      </c>
      <c r="W62" s="21" t="s">
        <v>8</v>
      </c>
      <c r="X62" s="21" t="s">
        <v>8</v>
      </c>
      <c r="Y62" s="21" t="s">
        <v>8</v>
      </c>
      <c r="Z62" s="21" t="s">
        <v>8</v>
      </c>
      <c r="AA62" s="21" t="s">
        <v>8</v>
      </c>
      <c r="AB62" s="22" t="s">
        <v>8</v>
      </c>
      <c r="AC62" s="23" t="s">
        <v>8</v>
      </c>
      <c r="AD62" s="21" t="s">
        <v>8</v>
      </c>
      <c r="AE62" s="21" t="s">
        <v>8</v>
      </c>
      <c r="AF62" s="21" t="s">
        <v>8</v>
      </c>
      <c r="AG62" s="21" t="s">
        <v>8</v>
      </c>
      <c r="AH62" s="21" t="s">
        <v>8</v>
      </c>
      <c r="AI62" s="21" t="s">
        <v>8</v>
      </c>
      <c r="AJ62" s="21" t="s">
        <v>8</v>
      </c>
      <c r="AK62" s="21" t="s">
        <v>8</v>
      </c>
      <c r="AL62" s="21" t="s">
        <v>8</v>
      </c>
      <c r="AM62" s="21" t="s">
        <v>8</v>
      </c>
      <c r="AN62" s="22" t="s">
        <v>8</v>
      </c>
    </row>
    <row r="63" spans="1:40" x14ac:dyDescent="0.3">
      <c r="A63" s="54" t="s">
        <v>66</v>
      </c>
      <c r="B63" s="17" t="s">
        <v>71</v>
      </c>
      <c r="C63" s="18">
        <f>IF(B63="","",MAX(C$4:C62)+1)</f>
        <v>59</v>
      </c>
      <c r="D63" s="19" t="str">
        <f t="shared" si="0"/>
        <v>Shawville</v>
      </c>
      <c r="E63" s="20">
        <v>0</v>
      </c>
      <c r="F63" s="21">
        <v>0</v>
      </c>
      <c r="G63" s="21">
        <v>0</v>
      </c>
      <c r="H63" s="21">
        <v>0</v>
      </c>
      <c r="I63" s="21">
        <v>0</v>
      </c>
      <c r="J63" s="21">
        <v>0</v>
      </c>
      <c r="K63" s="21" t="s">
        <v>8</v>
      </c>
      <c r="L63" s="21" t="s">
        <v>8</v>
      </c>
      <c r="M63" s="21" t="s">
        <v>8</v>
      </c>
      <c r="N63" s="21" t="s">
        <v>8</v>
      </c>
      <c r="O63" s="21" t="s">
        <v>8</v>
      </c>
      <c r="P63" s="22">
        <v>0</v>
      </c>
      <c r="Q63" s="23">
        <v>0</v>
      </c>
      <c r="R63" s="21">
        <v>0</v>
      </c>
      <c r="S63" s="21">
        <v>0</v>
      </c>
      <c r="T63" s="21">
        <v>0</v>
      </c>
      <c r="U63" s="21">
        <v>2</v>
      </c>
      <c r="V63" s="21">
        <v>2</v>
      </c>
      <c r="W63" s="21" t="s">
        <v>8</v>
      </c>
      <c r="X63" s="21" t="s">
        <v>8</v>
      </c>
      <c r="Y63" s="21" t="s">
        <v>8</v>
      </c>
      <c r="Z63" s="21" t="s">
        <v>8</v>
      </c>
      <c r="AA63" s="21" t="s">
        <v>8</v>
      </c>
      <c r="AB63" s="22">
        <v>4</v>
      </c>
      <c r="AC63" s="23">
        <v>0</v>
      </c>
      <c r="AD63" s="21">
        <v>0</v>
      </c>
      <c r="AE63" s="21">
        <v>0</v>
      </c>
      <c r="AF63" s="21">
        <v>0</v>
      </c>
      <c r="AG63" s="21">
        <v>0</v>
      </c>
      <c r="AH63" s="21">
        <v>1</v>
      </c>
      <c r="AI63" s="21">
        <v>0</v>
      </c>
      <c r="AJ63" s="21" t="s">
        <v>8</v>
      </c>
      <c r="AK63" s="21" t="s">
        <v>8</v>
      </c>
      <c r="AL63" s="21" t="s">
        <v>8</v>
      </c>
      <c r="AM63" s="21" t="s">
        <v>8</v>
      </c>
      <c r="AN63" s="22">
        <v>1</v>
      </c>
    </row>
    <row r="64" spans="1:40" x14ac:dyDescent="0.3">
      <c r="A64" s="54" t="s">
        <v>87</v>
      </c>
      <c r="B64" s="17" t="s">
        <v>72</v>
      </c>
      <c r="C64" s="18">
        <f>IF(B64="","",MAX(C$4:C63)+1)</f>
        <v>60</v>
      </c>
      <c r="D64" s="19" t="str">
        <f t="shared" si="0"/>
        <v>Hébertville</v>
      </c>
      <c r="E64" s="20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 t="s">
        <v>8</v>
      </c>
      <c r="L64" s="21" t="s">
        <v>8</v>
      </c>
      <c r="M64" s="21" t="s">
        <v>8</v>
      </c>
      <c r="N64" s="21" t="s">
        <v>8</v>
      </c>
      <c r="O64" s="21" t="s">
        <v>8</v>
      </c>
      <c r="P64" s="22">
        <v>0</v>
      </c>
      <c r="Q64" s="23" t="s">
        <v>8</v>
      </c>
      <c r="R64" s="21" t="s">
        <v>8</v>
      </c>
      <c r="S64" s="21" t="s">
        <v>8</v>
      </c>
      <c r="T64" s="21" t="s">
        <v>8</v>
      </c>
      <c r="U64" s="21" t="s">
        <v>8</v>
      </c>
      <c r="V64" s="21" t="s">
        <v>8</v>
      </c>
      <c r="W64" s="21" t="s">
        <v>8</v>
      </c>
      <c r="X64" s="21" t="s">
        <v>8</v>
      </c>
      <c r="Y64" s="21" t="s">
        <v>8</v>
      </c>
      <c r="Z64" s="21" t="s">
        <v>8</v>
      </c>
      <c r="AA64" s="21" t="s">
        <v>8</v>
      </c>
      <c r="AB64" s="22" t="s">
        <v>8</v>
      </c>
      <c r="AC64" s="23">
        <v>0</v>
      </c>
      <c r="AD64" s="21">
        <v>0</v>
      </c>
      <c r="AE64" s="21">
        <v>0</v>
      </c>
      <c r="AF64" s="21">
        <v>0</v>
      </c>
      <c r="AG64" s="21">
        <v>0</v>
      </c>
      <c r="AH64" s="21">
        <v>1</v>
      </c>
      <c r="AI64" s="21">
        <v>0</v>
      </c>
      <c r="AJ64" s="21" t="s">
        <v>8</v>
      </c>
      <c r="AK64" s="21" t="s">
        <v>8</v>
      </c>
      <c r="AL64" s="21" t="s">
        <v>8</v>
      </c>
      <c r="AM64" s="21" t="s">
        <v>8</v>
      </c>
      <c r="AN64" s="22">
        <v>1</v>
      </c>
    </row>
    <row r="65" spans="1:40" x14ac:dyDescent="0.3">
      <c r="A65" s="54" t="s">
        <v>87</v>
      </c>
      <c r="B65" s="17" t="s">
        <v>73</v>
      </c>
      <c r="C65" s="18">
        <f>IF(B65="","",MAX(C$4:C64)+1)</f>
        <v>61</v>
      </c>
      <c r="D65" s="19" t="str">
        <f t="shared" si="0"/>
        <v>Saint-Prime</v>
      </c>
      <c r="E65" s="20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 t="s">
        <v>8</v>
      </c>
      <c r="L65" s="21" t="s">
        <v>8</v>
      </c>
      <c r="M65" s="21" t="s">
        <v>8</v>
      </c>
      <c r="N65" s="21" t="s">
        <v>8</v>
      </c>
      <c r="O65" s="21" t="s">
        <v>8</v>
      </c>
      <c r="P65" s="22">
        <v>0</v>
      </c>
      <c r="Q65" s="23">
        <v>0</v>
      </c>
      <c r="R65" s="21">
        <v>0</v>
      </c>
      <c r="S65" s="21">
        <v>0</v>
      </c>
      <c r="T65" s="21">
        <v>0</v>
      </c>
      <c r="U65" s="21">
        <v>0</v>
      </c>
      <c r="V65" s="21" t="s">
        <v>8</v>
      </c>
      <c r="W65" s="21" t="s">
        <v>8</v>
      </c>
      <c r="X65" s="21" t="s">
        <v>8</v>
      </c>
      <c r="Y65" s="21" t="s">
        <v>8</v>
      </c>
      <c r="Z65" s="21" t="s">
        <v>8</v>
      </c>
      <c r="AA65" s="21" t="s">
        <v>8</v>
      </c>
      <c r="AB65" s="22">
        <v>0</v>
      </c>
      <c r="AC65" s="23" t="s">
        <v>8</v>
      </c>
      <c r="AD65" s="21" t="s">
        <v>8</v>
      </c>
      <c r="AE65" s="21" t="s">
        <v>8</v>
      </c>
      <c r="AF65" s="21" t="s">
        <v>8</v>
      </c>
      <c r="AG65" s="21" t="s">
        <v>8</v>
      </c>
      <c r="AH65" s="21" t="s">
        <v>8</v>
      </c>
      <c r="AI65" s="21" t="s">
        <v>8</v>
      </c>
      <c r="AJ65" s="21" t="s">
        <v>8</v>
      </c>
      <c r="AK65" s="21" t="s">
        <v>8</v>
      </c>
      <c r="AL65" s="21" t="s">
        <v>8</v>
      </c>
      <c r="AM65" s="21" t="s">
        <v>8</v>
      </c>
      <c r="AN65" s="22" t="s">
        <v>8</v>
      </c>
    </row>
    <row r="66" spans="1:40" x14ac:dyDescent="0.3">
      <c r="A66" s="54" t="s">
        <v>87</v>
      </c>
      <c r="B66" s="17" t="s">
        <v>74</v>
      </c>
      <c r="C66" s="18">
        <f>IF(B66="","",MAX(C$4:C65)+1)</f>
        <v>62</v>
      </c>
      <c r="D66" s="19" t="str">
        <f t="shared" si="0"/>
        <v>Normandin</v>
      </c>
      <c r="E66" s="20">
        <v>0</v>
      </c>
      <c r="F66" s="21">
        <v>0</v>
      </c>
      <c r="G66" s="21">
        <v>0</v>
      </c>
      <c r="H66" s="21">
        <v>0</v>
      </c>
      <c r="I66" s="21">
        <v>0</v>
      </c>
      <c r="J66" s="21" t="s">
        <v>8</v>
      </c>
      <c r="K66" s="21" t="s">
        <v>8</v>
      </c>
      <c r="L66" s="21" t="s">
        <v>8</v>
      </c>
      <c r="M66" s="21" t="s">
        <v>8</v>
      </c>
      <c r="N66" s="21" t="s">
        <v>8</v>
      </c>
      <c r="O66" s="21" t="s">
        <v>8</v>
      </c>
      <c r="P66" s="22">
        <v>0</v>
      </c>
      <c r="Q66" s="23" t="s">
        <v>8</v>
      </c>
      <c r="R66" s="21" t="s">
        <v>8</v>
      </c>
      <c r="S66" s="21" t="s">
        <v>8</v>
      </c>
      <c r="T66" s="21" t="s">
        <v>8</v>
      </c>
      <c r="U66" s="21" t="s">
        <v>8</v>
      </c>
      <c r="V66" s="21" t="s">
        <v>8</v>
      </c>
      <c r="W66" s="21" t="s">
        <v>8</v>
      </c>
      <c r="X66" s="21" t="s">
        <v>8</v>
      </c>
      <c r="Y66" s="21" t="s">
        <v>8</v>
      </c>
      <c r="Z66" s="21" t="s">
        <v>8</v>
      </c>
      <c r="AA66" s="21" t="s">
        <v>8</v>
      </c>
      <c r="AB66" s="22" t="s">
        <v>8</v>
      </c>
      <c r="AC66" s="23">
        <v>0</v>
      </c>
      <c r="AD66" s="21">
        <v>0</v>
      </c>
      <c r="AE66" s="21">
        <v>0</v>
      </c>
      <c r="AF66" s="21">
        <v>0</v>
      </c>
      <c r="AG66" s="21">
        <v>2</v>
      </c>
      <c r="AH66" s="21">
        <v>1</v>
      </c>
      <c r="AI66" s="21">
        <v>0</v>
      </c>
      <c r="AJ66" s="21" t="s">
        <v>8</v>
      </c>
      <c r="AK66" s="21" t="s">
        <v>8</v>
      </c>
      <c r="AL66" s="21" t="s">
        <v>8</v>
      </c>
      <c r="AM66" s="21" t="s">
        <v>8</v>
      </c>
      <c r="AN66" s="22">
        <v>3</v>
      </c>
    </row>
    <row r="67" spans="1:40" x14ac:dyDescent="0.3">
      <c r="A67" s="54" t="s">
        <v>87</v>
      </c>
      <c r="B67" s="17" t="s">
        <v>75</v>
      </c>
      <c r="C67" s="18">
        <f>IF(B67="","",MAX(C$4:C66)+1)</f>
        <v>63</v>
      </c>
      <c r="D67" s="19" t="str">
        <f t="shared" si="0"/>
        <v>Alma</v>
      </c>
      <c r="E67" s="20" t="s">
        <v>8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 t="s">
        <v>8</v>
      </c>
      <c r="L67" s="21" t="s">
        <v>8</v>
      </c>
      <c r="M67" s="21" t="s">
        <v>8</v>
      </c>
      <c r="N67" s="21" t="s">
        <v>8</v>
      </c>
      <c r="O67" s="21" t="s">
        <v>8</v>
      </c>
      <c r="P67" s="22">
        <v>0</v>
      </c>
      <c r="Q67" s="23">
        <v>0</v>
      </c>
      <c r="R67" s="21">
        <v>0</v>
      </c>
      <c r="S67" s="21">
        <v>0</v>
      </c>
      <c r="T67" s="21">
        <v>0</v>
      </c>
      <c r="U67" s="21">
        <v>0</v>
      </c>
      <c r="V67" s="21" t="s">
        <v>8</v>
      </c>
      <c r="W67" s="21" t="s">
        <v>8</v>
      </c>
      <c r="X67" s="21" t="s">
        <v>8</v>
      </c>
      <c r="Y67" s="21" t="s">
        <v>8</v>
      </c>
      <c r="Z67" s="21" t="s">
        <v>8</v>
      </c>
      <c r="AA67" s="21" t="s">
        <v>8</v>
      </c>
      <c r="AB67" s="22">
        <v>0</v>
      </c>
      <c r="AC67" s="23" t="s">
        <v>8</v>
      </c>
      <c r="AD67" s="21" t="s">
        <v>8</v>
      </c>
      <c r="AE67" s="21" t="s">
        <v>8</v>
      </c>
      <c r="AF67" s="21" t="s">
        <v>8</v>
      </c>
      <c r="AG67" s="21" t="s">
        <v>8</v>
      </c>
      <c r="AH67" s="21" t="s">
        <v>8</v>
      </c>
      <c r="AI67" s="21" t="s">
        <v>8</v>
      </c>
      <c r="AJ67" s="21" t="s">
        <v>8</v>
      </c>
      <c r="AK67" s="21" t="s">
        <v>8</v>
      </c>
      <c r="AL67" s="21" t="s">
        <v>8</v>
      </c>
      <c r="AM67" s="21" t="s">
        <v>8</v>
      </c>
      <c r="AN67" s="22" t="s">
        <v>8</v>
      </c>
    </row>
    <row r="68" spans="1:40" ht="14.4" thickBot="1" x14ac:dyDescent="0.35">
      <c r="A68" s="54" t="s">
        <v>87</v>
      </c>
      <c r="B68" s="55" t="s">
        <v>76</v>
      </c>
      <c r="C68" s="24">
        <f>IF(B68="","",MAX(C$4:C67)+1)</f>
        <v>64</v>
      </c>
      <c r="D68" s="25" t="str">
        <f t="shared" si="0"/>
        <v>Saguenay</v>
      </c>
      <c r="E68" s="26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 t="s">
        <v>8</v>
      </c>
      <c r="L68" s="27" t="s">
        <v>8</v>
      </c>
      <c r="M68" s="27" t="s">
        <v>8</v>
      </c>
      <c r="N68" s="27" t="s">
        <v>8</v>
      </c>
      <c r="O68" s="27" t="s">
        <v>8</v>
      </c>
      <c r="P68" s="28">
        <v>0</v>
      </c>
      <c r="Q68" s="29" t="s">
        <v>8</v>
      </c>
      <c r="R68" s="27" t="s">
        <v>8</v>
      </c>
      <c r="S68" s="27" t="s">
        <v>8</v>
      </c>
      <c r="T68" s="27" t="s">
        <v>8</v>
      </c>
      <c r="U68" s="27" t="s">
        <v>8</v>
      </c>
      <c r="V68" s="27" t="s">
        <v>8</v>
      </c>
      <c r="W68" s="27" t="s">
        <v>8</v>
      </c>
      <c r="X68" s="27" t="s">
        <v>8</v>
      </c>
      <c r="Y68" s="27" t="s">
        <v>8</v>
      </c>
      <c r="Z68" s="27" t="s">
        <v>8</v>
      </c>
      <c r="AA68" s="27" t="s">
        <v>8</v>
      </c>
      <c r="AB68" s="28" t="s">
        <v>8</v>
      </c>
      <c r="AC68" s="29" t="s">
        <v>8</v>
      </c>
      <c r="AD68" s="27" t="s">
        <v>8</v>
      </c>
      <c r="AE68" s="27" t="s">
        <v>8</v>
      </c>
      <c r="AF68" s="27" t="s">
        <v>8</v>
      </c>
      <c r="AG68" s="27" t="s">
        <v>8</v>
      </c>
      <c r="AH68" s="27" t="s">
        <v>8</v>
      </c>
      <c r="AI68" s="27" t="s">
        <v>8</v>
      </c>
      <c r="AJ68" s="27" t="s">
        <v>8</v>
      </c>
      <c r="AK68" s="27" t="s">
        <v>8</v>
      </c>
      <c r="AL68" s="27" t="s">
        <v>8</v>
      </c>
      <c r="AM68" s="27" t="s">
        <v>8</v>
      </c>
      <c r="AN68" s="28" t="s">
        <v>8</v>
      </c>
    </row>
    <row r="69" spans="1:40" s="30" customFormat="1" thickBot="1" x14ac:dyDescent="0.35"/>
    <row r="70" spans="1:40" s="30" customFormat="1" ht="13.2" x14ac:dyDescent="0.3">
      <c r="B70" s="31" t="s">
        <v>4</v>
      </c>
      <c r="C70" s="32"/>
      <c r="D70" s="33"/>
      <c r="E70" s="16">
        <f t="shared" ref="E70:AN70" si="1">IF(COUNT(E$5:E$68)&gt;0,MAX(E$5:E$68),"")</f>
        <v>0</v>
      </c>
      <c r="F70" s="14">
        <f t="shared" si="1"/>
        <v>0</v>
      </c>
      <c r="G70" s="14">
        <f t="shared" si="1"/>
        <v>1</v>
      </c>
      <c r="H70" s="14">
        <f t="shared" si="1"/>
        <v>4</v>
      </c>
      <c r="I70" s="14">
        <f t="shared" si="1"/>
        <v>1</v>
      </c>
      <c r="J70" s="14">
        <f t="shared" si="1"/>
        <v>14</v>
      </c>
      <c r="K70" s="14" t="str">
        <f t="shared" si="1"/>
        <v/>
      </c>
      <c r="L70" s="14" t="str">
        <f t="shared" si="1"/>
        <v/>
      </c>
      <c r="M70" s="14" t="str">
        <f t="shared" si="1"/>
        <v/>
      </c>
      <c r="N70" s="14" t="str">
        <f t="shared" si="1"/>
        <v/>
      </c>
      <c r="O70" s="14" t="str">
        <f t="shared" si="1"/>
        <v/>
      </c>
      <c r="P70" s="34">
        <f t="shared" si="1"/>
        <v>19</v>
      </c>
      <c r="Q70" s="16">
        <f t="shared" si="1"/>
        <v>1</v>
      </c>
      <c r="R70" s="14">
        <f t="shared" si="1"/>
        <v>1</v>
      </c>
      <c r="S70" s="14">
        <f t="shared" si="1"/>
        <v>1</v>
      </c>
      <c r="T70" s="14">
        <f t="shared" si="1"/>
        <v>14</v>
      </c>
      <c r="U70" s="14">
        <f t="shared" si="1"/>
        <v>40</v>
      </c>
      <c r="V70" s="14">
        <f t="shared" si="1"/>
        <v>22</v>
      </c>
      <c r="W70" s="14" t="str">
        <f t="shared" si="1"/>
        <v/>
      </c>
      <c r="X70" s="14" t="str">
        <f t="shared" si="1"/>
        <v/>
      </c>
      <c r="Y70" s="14" t="str">
        <f t="shared" si="1"/>
        <v/>
      </c>
      <c r="Z70" s="14" t="str">
        <f t="shared" si="1"/>
        <v/>
      </c>
      <c r="AA70" s="14" t="str">
        <f t="shared" si="1"/>
        <v/>
      </c>
      <c r="AB70" s="34">
        <f t="shared" si="1"/>
        <v>76</v>
      </c>
      <c r="AC70" s="16">
        <f t="shared" si="1"/>
        <v>0</v>
      </c>
      <c r="AD70" s="14">
        <f t="shared" si="1"/>
        <v>0</v>
      </c>
      <c r="AE70" s="14">
        <f t="shared" si="1"/>
        <v>1</v>
      </c>
      <c r="AF70" s="14">
        <f t="shared" si="1"/>
        <v>0</v>
      </c>
      <c r="AG70" s="14">
        <f t="shared" si="1"/>
        <v>9</v>
      </c>
      <c r="AH70" s="14">
        <f t="shared" si="1"/>
        <v>13</v>
      </c>
      <c r="AI70" s="14">
        <f t="shared" si="1"/>
        <v>0</v>
      </c>
      <c r="AJ70" s="14" t="str">
        <f t="shared" si="1"/>
        <v/>
      </c>
      <c r="AK70" s="14" t="str">
        <f t="shared" si="1"/>
        <v/>
      </c>
      <c r="AL70" s="14" t="str">
        <f t="shared" si="1"/>
        <v/>
      </c>
      <c r="AM70" s="14" t="str">
        <f t="shared" si="1"/>
        <v/>
      </c>
      <c r="AN70" s="34">
        <f t="shared" si="1"/>
        <v>19</v>
      </c>
    </row>
    <row r="71" spans="1:40" s="30" customFormat="1" ht="13.2" x14ac:dyDescent="0.3">
      <c r="B71" s="35" t="s">
        <v>5</v>
      </c>
      <c r="C71" s="36"/>
      <c r="D71" s="37"/>
      <c r="E71" s="38">
        <f t="shared" ref="E71:AN71" si="2">IF(COUNT(E$5:E$68)&gt;0,MIN(E$5:E$68),"")</f>
        <v>0</v>
      </c>
      <c r="F71" s="39">
        <f t="shared" si="2"/>
        <v>0</v>
      </c>
      <c r="G71" s="39">
        <f t="shared" si="2"/>
        <v>0</v>
      </c>
      <c r="H71" s="39">
        <f t="shared" si="2"/>
        <v>0</v>
      </c>
      <c r="I71" s="39">
        <f t="shared" si="2"/>
        <v>0</v>
      </c>
      <c r="J71" s="39">
        <f t="shared" si="2"/>
        <v>0</v>
      </c>
      <c r="K71" s="39" t="str">
        <f t="shared" si="2"/>
        <v/>
      </c>
      <c r="L71" s="39" t="str">
        <f t="shared" si="2"/>
        <v/>
      </c>
      <c r="M71" s="39" t="str">
        <f t="shared" si="2"/>
        <v/>
      </c>
      <c r="N71" s="39" t="str">
        <f t="shared" si="2"/>
        <v/>
      </c>
      <c r="O71" s="39" t="str">
        <f t="shared" si="2"/>
        <v/>
      </c>
      <c r="P71" s="40">
        <f t="shared" si="2"/>
        <v>0</v>
      </c>
      <c r="Q71" s="38">
        <f t="shared" si="2"/>
        <v>0</v>
      </c>
      <c r="R71" s="39">
        <f t="shared" si="2"/>
        <v>0</v>
      </c>
      <c r="S71" s="39">
        <f t="shared" si="2"/>
        <v>0</v>
      </c>
      <c r="T71" s="39">
        <f t="shared" si="2"/>
        <v>0</v>
      </c>
      <c r="U71" s="39">
        <f t="shared" si="2"/>
        <v>0</v>
      </c>
      <c r="V71" s="39">
        <f t="shared" si="2"/>
        <v>0</v>
      </c>
      <c r="W71" s="39" t="str">
        <f t="shared" si="2"/>
        <v/>
      </c>
      <c r="X71" s="39" t="str">
        <f t="shared" si="2"/>
        <v/>
      </c>
      <c r="Y71" s="39" t="str">
        <f t="shared" si="2"/>
        <v/>
      </c>
      <c r="Z71" s="39" t="str">
        <f t="shared" si="2"/>
        <v/>
      </c>
      <c r="AA71" s="39" t="str">
        <f t="shared" si="2"/>
        <v/>
      </c>
      <c r="AB71" s="40">
        <f t="shared" si="2"/>
        <v>0</v>
      </c>
      <c r="AC71" s="38">
        <f t="shared" si="2"/>
        <v>0</v>
      </c>
      <c r="AD71" s="39">
        <f t="shared" si="2"/>
        <v>0</v>
      </c>
      <c r="AE71" s="39">
        <f t="shared" si="2"/>
        <v>0</v>
      </c>
      <c r="AF71" s="39">
        <f t="shared" si="2"/>
        <v>0</v>
      </c>
      <c r="AG71" s="39">
        <f t="shared" si="2"/>
        <v>0</v>
      </c>
      <c r="AH71" s="39">
        <f t="shared" si="2"/>
        <v>0</v>
      </c>
      <c r="AI71" s="39">
        <f t="shared" si="2"/>
        <v>0</v>
      </c>
      <c r="AJ71" s="39" t="str">
        <f t="shared" si="2"/>
        <v/>
      </c>
      <c r="AK71" s="39" t="str">
        <f t="shared" si="2"/>
        <v/>
      </c>
      <c r="AL71" s="39" t="str">
        <f t="shared" si="2"/>
        <v/>
      </c>
      <c r="AM71" s="39" t="str">
        <f t="shared" si="2"/>
        <v/>
      </c>
      <c r="AN71" s="40">
        <f t="shared" si="2"/>
        <v>0</v>
      </c>
    </row>
    <row r="72" spans="1:40" s="30" customFormat="1" ht="13.2" x14ac:dyDescent="0.3">
      <c r="B72" s="41" t="s">
        <v>6</v>
      </c>
      <c r="C72" s="42"/>
      <c r="D72" s="43"/>
      <c r="E72" s="44">
        <f t="shared" ref="E72:AN72" si="3">IF(COUNT(E5:E68)&gt;0,COUNTIF(E5:E68,"&gt;=35"),"")</f>
        <v>0</v>
      </c>
      <c r="F72" s="45">
        <f t="shared" si="3"/>
        <v>0</v>
      </c>
      <c r="G72" s="45">
        <f t="shared" si="3"/>
        <v>0</v>
      </c>
      <c r="H72" s="45">
        <f t="shared" si="3"/>
        <v>0</v>
      </c>
      <c r="I72" s="45">
        <f t="shared" si="3"/>
        <v>0</v>
      </c>
      <c r="J72" s="45">
        <f t="shared" si="3"/>
        <v>0</v>
      </c>
      <c r="K72" s="45" t="str">
        <f t="shared" si="3"/>
        <v/>
      </c>
      <c r="L72" s="45" t="str">
        <f t="shared" si="3"/>
        <v/>
      </c>
      <c r="M72" s="45" t="str">
        <f t="shared" si="3"/>
        <v/>
      </c>
      <c r="N72" s="45" t="str">
        <f t="shared" si="3"/>
        <v/>
      </c>
      <c r="O72" s="45" t="str">
        <f t="shared" si="3"/>
        <v/>
      </c>
      <c r="P72" s="46">
        <f t="shared" si="3"/>
        <v>0</v>
      </c>
      <c r="Q72" s="44">
        <f t="shared" si="3"/>
        <v>0</v>
      </c>
      <c r="R72" s="45">
        <f t="shared" si="3"/>
        <v>0</v>
      </c>
      <c r="S72" s="45">
        <f t="shared" si="3"/>
        <v>0</v>
      </c>
      <c r="T72" s="45">
        <f t="shared" si="3"/>
        <v>0</v>
      </c>
      <c r="U72" s="45">
        <f t="shared" si="3"/>
        <v>1</v>
      </c>
      <c r="V72" s="45">
        <f t="shared" si="3"/>
        <v>0</v>
      </c>
      <c r="W72" s="45" t="str">
        <f t="shared" si="3"/>
        <v/>
      </c>
      <c r="X72" s="45" t="str">
        <f t="shared" si="3"/>
        <v/>
      </c>
      <c r="Y72" s="45" t="str">
        <f t="shared" si="3"/>
        <v/>
      </c>
      <c r="Z72" s="45" t="str">
        <f t="shared" si="3"/>
        <v/>
      </c>
      <c r="AA72" s="45" t="str">
        <f t="shared" si="3"/>
        <v/>
      </c>
      <c r="AB72" s="46">
        <f t="shared" si="3"/>
        <v>1</v>
      </c>
      <c r="AC72" s="44">
        <f t="shared" si="3"/>
        <v>0</v>
      </c>
      <c r="AD72" s="45">
        <f t="shared" si="3"/>
        <v>0</v>
      </c>
      <c r="AE72" s="45">
        <f t="shared" si="3"/>
        <v>0</v>
      </c>
      <c r="AF72" s="45">
        <f t="shared" si="3"/>
        <v>0</v>
      </c>
      <c r="AG72" s="45">
        <f t="shared" si="3"/>
        <v>0</v>
      </c>
      <c r="AH72" s="45">
        <f t="shared" si="3"/>
        <v>0</v>
      </c>
      <c r="AI72" s="45">
        <f t="shared" si="3"/>
        <v>0</v>
      </c>
      <c r="AJ72" s="45" t="str">
        <f t="shared" si="3"/>
        <v/>
      </c>
      <c r="AK72" s="45" t="str">
        <f t="shared" si="3"/>
        <v/>
      </c>
      <c r="AL72" s="45" t="str">
        <f t="shared" si="3"/>
        <v/>
      </c>
      <c r="AM72" s="45" t="str">
        <f t="shared" si="3"/>
        <v/>
      </c>
      <c r="AN72" s="46">
        <f t="shared" si="3"/>
        <v>0</v>
      </c>
    </row>
    <row r="73" spans="1:40" s="30" customFormat="1" thickBot="1" x14ac:dyDescent="0.35">
      <c r="B73" s="47" t="s">
        <v>7</v>
      </c>
      <c r="C73" s="48"/>
      <c r="D73" s="49"/>
      <c r="E73" s="50">
        <f t="shared" ref="E73:AN73" si="4">IF(COUNT(E5:E68)&gt;0,COUNTIF(E5:E68,"&gt;=70"),"")</f>
        <v>0</v>
      </c>
      <c r="F73" s="51">
        <f t="shared" si="4"/>
        <v>0</v>
      </c>
      <c r="G73" s="51">
        <f t="shared" si="4"/>
        <v>0</v>
      </c>
      <c r="H73" s="51">
        <f t="shared" si="4"/>
        <v>0</v>
      </c>
      <c r="I73" s="51">
        <f t="shared" si="4"/>
        <v>0</v>
      </c>
      <c r="J73" s="51">
        <f t="shared" si="4"/>
        <v>0</v>
      </c>
      <c r="K73" s="51" t="str">
        <f t="shared" si="4"/>
        <v/>
      </c>
      <c r="L73" s="51" t="str">
        <f t="shared" si="4"/>
        <v/>
      </c>
      <c r="M73" s="51" t="str">
        <f t="shared" si="4"/>
        <v/>
      </c>
      <c r="N73" s="51" t="str">
        <f t="shared" si="4"/>
        <v/>
      </c>
      <c r="O73" s="51" t="str">
        <f t="shared" si="4"/>
        <v/>
      </c>
      <c r="P73" s="52">
        <f t="shared" si="4"/>
        <v>0</v>
      </c>
      <c r="Q73" s="50">
        <f t="shared" si="4"/>
        <v>0</v>
      </c>
      <c r="R73" s="51">
        <f t="shared" si="4"/>
        <v>0</v>
      </c>
      <c r="S73" s="51">
        <f t="shared" si="4"/>
        <v>0</v>
      </c>
      <c r="T73" s="51">
        <f t="shared" si="4"/>
        <v>0</v>
      </c>
      <c r="U73" s="51">
        <f t="shared" si="4"/>
        <v>0</v>
      </c>
      <c r="V73" s="51">
        <f t="shared" si="4"/>
        <v>0</v>
      </c>
      <c r="W73" s="51" t="str">
        <f t="shared" si="4"/>
        <v/>
      </c>
      <c r="X73" s="51" t="str">
        <f t="shared" si="4"/>
        <v/>
      </c>
      <c r="Y73" s="51" t="str">
        <f t="shared" si="4"/>
        <v/>
      </c>
      <c r="Z73" s="51" t="str">
        <f t="shared" si="4"/>
        <v/>
      </c>
      <c r="AA73" s="51" t="str">
        <f t="shared" si="4"/>
        <v/>
      </c>
      <c r="AB73" s="52">
        <f t="shared" si="4"/>
        <v>1</v>
      </c>
      <c r="AC73" s="50">
        <f t="shared" si="4"/>
        <v>0</v>
      </c>
      <c r="AD73" s="51">
        <f t="shared" si="4"/>
        <v>0</v>
      </c>
      <c r="AE73" s="51">
        <f t="shared" si="4"/>
        <v>0</v>
      </c>
      <c r="AF73" s="51">
        <f t="shared" si="4"/>
        <v>0</v>
      </c>
      <c r="AG73" s="51">
        <f t="shared" si="4"/>
        <v>0</v>
      </c>
      <c r="AH73" s="51">
        <f t="shared" si="4"/>
        <v>0</v>
      </c>
      <c r="AI73" s="51">
        <f t="shared" si="4"/>
        <v>0</v>
      </c>
      <c r="AJ73" s="51" t="str">
        <f t="shared" si="4"/>
        <v/>
      </c>
      <c r="AK73" s="51" t="str">
        <f t="shared" si="4"/>
        <v/>
      </c>
      <c r="AL73" s="51" t="str">
        <f t="shared" si="4"/>
        <v/>
      </c>
      <c r="AM73" s="51" t="str">
        <f t="shared" si="4"/>
        <v/>
      </c>
      <c r="AN73" s="52">
        <f t="shared" si="4"/>
        <v>0</v>
      </c>
    </row>
    <row r="74" spans="1:40" s="30" customFormat="1" ht="13.2" x14ac:dyDescent="0.3"/>
    <row r="75" spans="1:40" s="30" customFormat="1" ht="13.2" x14ac:dyDescent="0.3"/>
  </sheetData>
  <sheetProtection autoFilter="0"/>
  <autoFilter ref="A4:B68" xr:uid="{5ABA362B-94F9-41C2-90AD-6BC376BA39E5}"/>
  <mergeCells count="7">
    <mergeCell ref="A1:AN1"/>
    <mergeCell ref="A2:AN2"/>
    <mergeCell ref="A3:A4"/>
    <mergeCell ref="B3:B4"/>
    <mergeCell ref="E3:P3"/>
    <mergeCell ref="Q3:AB3"/>
    <mergeCell ref="AC3:AN3"/>
  </mergeCells>
  <conditionalFormatting sqref="E5:O68 Q5:AA68 AC5:AM68">
    <cfRule type="cellIs" dxfId="2" priority="7" operator="between">
      <formula>35</formula>
      <formula>69.999999999</formula>
    </cfRule>
    <cfRule type="containsBlanks" dxfId="1" priority="8">
      <formula>LEN(TRIM(E5))=0</formula>
    </cfRule>
    <cfRule type="cellIs" dxfId="0" priority="9" operator="greaterThanOrEqual">
      <formula>70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11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Captures LU municipalités</vt:lpstr>
      <vt:lpstr>'Captures LU municipalités'!Impression_des_titres</vt:lpstr>
      <vt:lpstr>'Captures LU municipalités'!Zone_d_impression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Mathieu Neau</dc:creator>
  <cp:lastModifiedBy>Ouellet Cindy (DP) (Québec)</cp:lastModifiedBy>
  <cp:lastPrinted>2021-06-11T15:25:14Z</cp:lastPrinted>
  <dcterms:created xsi:type="dcterms:W3CDTF">2021-06-11T14:00:36Z</dcterms:created>
  <dcterms:modified xsi:type="dcterms:W3CDTF">2021-06-11T15:57:56Z</dcterms:modified>
</cp:coreProperties>
</file>