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Instructions" sheetId="1" r:id="rId1"/>
    <sheet name="Dépistage des larves " sheetId="2" r:id="rId2"/>
    <sheet name="Estimation des dommages" sheetId="3" r:id="rId3"/>
    <sheet name="Plan" sheetId="4" r:id="rId4"/>
  </sheets>
  <definedNames>
    <definedName name="_xlnm.Print_Area" localSheetId="1">'Dépistage des larves '!$C$1:$AQ$32</definedName>
    <definedName name="_xlnm.Print_Area" localSheetId="2">'Estimation des dommages'!$C$1:$BA$32</definedName>
    <definedName name="_xlnm.Print_Area" localSheetId="3">'Plan'!$DN$1:$DT$45</definedName>
  </definedNames>
  <calcPr calcMode="autoNoTable" fullCalcOnLoad="1"/>
</workbook>
</file>

<file path=xl/sharedStrings.xml><?xml version="1.0" encoding="utf-8"?>
<sst xmlns="http://schemas.openxmlformats.org/spreadsheetml/2006/main" count="167" uniqueCount="60">
  <si>
    <t>Nom du site</t>
  </si>
  <si>
    <t>Type de sol</t>
  </si>
  <si>
    <t>Nom du dépisteur</t>
  </si>
  <si>
    <t>Organisme</t>
  </si>
  <si>
    <t>Nom de l'entreprise agricole</t>
  </si>
  <si>
    <t>Municipalité du champ</t>
  </si>
  <si>
    <t>Numéro du champ</t>
  </si>
  <si>
    <t>Nb de trous</t>
  </si>
  <si>
    <t>Nb larves</t>
  </si>
  <si>
    <t>Épis no 1</t>
  </si>
  <si>
    <t>Station</t>
  </si>
  <si>
    <t>Épis no 2</t>
  </si>
  <si>
    <t>Épis no 3</t>
  </si>
  <si>
    <t>Épis no 4</t>
  </si>
  <si>
    <t>Épis no 5</t>
  </si>
  <si>
    <t>Épis no 6</t>
  </si>
  <si>
    <t>Épis no 7</t>
  </si>
  <si>
    <t>Épis no 8</t>
  </si>
  <si>
    <t>Épis no 9</t>
  </si>
  <si>
    <t>Épis no 10</t>
  </si>
  <si>
    <t>No de diagnostic :</t>
  </si>
  <si>
    <t>Dépistage des larves du ver-gris occidental des haricots</t>
  </si>
  <si>
    <t>Estimation des dommages causés par le ver-gris occidental des haricots</t>
  </si>
  <si>
    <t>Date du dépistage</t>
  </si>
  <si>
    <t>Moyenne par station</t>
  </si>
  <si>
    <t>Moyennes du champ</t>
  </si>
  <si>
    <t>Trous par épi :</t>
  </si>
  <si>
    <t>Nb d'épis dépistés :</t>
  </si>
  <si>
    <t>REMARQUES</t>
  </si>
  <si>
    <t>Long. (mm)</t>
  </si>
  <si>
    <t>Longueur (mm)</t>
  </si>
  <si>
    <t>Larves par épi :</t>
  </si>
  <si>
    <t>Trous/épi</t>
  </si>
  <si>
    <t>Larves/épi</t>
  </si>
  <si>
    <t>Infesté 0 ou 1</t>
  </si>
  <si>
    <t>Nb d'épis infestés</t>
  </si>
  <si>
    <t>Nb d'épis colonnisés :</t>
  </si>
  <si>
    <t>Captures totales de la saison</t>
  </si>
  <si>
    <t>Surface mangée (%)</t>
  </si>
  <si>
    <t>Infestés (1 ou 0)</t>
  </si>
  <si>
    <t>Épis infestés</t>
  </si>
  <si>
    <t>Surface mangée</t>
  </si>
  <si>
    <t>Moyennes par station</t>
  </si>
  <si>
    <t xml:space="preserve"> Trous par épi</t>
  </si>
  <si>
    <t>Surface moisie (%)</t>
  </si>
  <si>
    <t>Nb de larves</t>
  </si>
  <si>
    <t xml:space="preserve"> Larves par épi</t>
  </si>
  <si>
    <t>Trous / épi</t>
  </si>
  <si>
    <t>Larves / épi</t>
  </si>
  <si>
    <t>Surface moisie</t>
  </si>
  <si>
    <t>Ces onglets permettent aussi de noter le nombre de larves dans le cas du maïs ensilage</t>
  </si>
  <si>
    <t xml:space="preserve">Ces onglets permettent d'entrer, s'il y a lieu, les données de 2 semaines consécutives de dépistage des larves </t>
  </si>
  <si>
    <t>a) Dépistage des larves</t>
  </si>
  <si>
    <t>b) Estimation des dommages</t>
  </si>
  <si>
    <t>c) Plan</t>
  </si>
  <si>
    <t>Ce fichier contient 3 onglets et ces feuilles peuvent être imprimées en format légal</t>
  </si>
  <si>
    <t>Ce fichier doit servir aux résultats de dépistage d'un seul champ. Toutes les informations sur le champ dépisté qui sont notées dans le l'onglet «Dépistage des larves» sont recopiées par défaut dans l'onglet «Estimation des dommages» pour ne pas avoir à les inscrire plus d'une fois.</t>
  </si>
  <si>
    <t>Schéma et description de la méthode de localisation des 10 stations échantillonnées</t>
  </si>
  <si>
    <r>
      <rPr>
        <u val="single"/>
        <sz val="12"/>
        <rFont val="Arial"/>
        <family val="2"/>
      </rPr>
      <t>Idéalement</t>
    </r>
    <r>
      <rPr>
        <sz val="12"/>
        <rFont val="Arial"/>
        <family val="2"/>
      </rPr>
      <t xml:space="preserve">, ce dépistage devrait être effectué </t>
    </r>
    <r>
      <rPr>
        <u val="single"/>
        <sz val="12"/>
        <rFont val="Arial"/>
        <family val="2"/>
      </rPr>
      <t>quelques jours</t>
    </r>
    <r>
      <rPr>
        <sz val="12"/>
        <rFont val="Arial"/>
        <family val="2"/>
      </rPr>
      <t xml:space="preserve"> seulement </t>
    </r>
    <r>
      <rPr>
        <u val="single"/>
        <sz val="12"/>
        <rFont val="Arial"/>
        <family val="2"/>
      </rPr>
      <t>avant la récote</t>
    </r>
    <r>
      <rPr>
        <sz val="12"/>
        <rFont val="Arial"/>
        <family val="2"/>
      </rPr>
      <t xml:space="preserve"> (début octobre pour le maïs grain ou vers le 22 septembre pour le maïs fourrager)</t>
    </r>
  </si>
  <si>
    <r>
      <t xml:space="preserve">Veuillez faire parvenir ce fichier de rapport à </t>
    </r>
    <r>
      <rPr>
        <b/>
        <sz val="12"/>
        <rFont val="Arial"/>
        <family val="2"/>
      </rPr>
      <t>RapCerom@cerom.qc.ca</t>
    </r>
    <r>
      <rPr>
        <sz val="12"/>
        <rFont val="Arial"/>
        <family val="2"/>
      </rPr>
      <t xml:space="preserve"> en inscrivant RAP VGOH comme objet du courriel</t>
    </r>
  </si>
</sst>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Vrai&quot;;&quot;Vrai&quot;;&quot;Faux&quot;"/>
    <numFmt numFmtId="165" formatCode="&quot;Actif&quot;;&quot;Actif&quot;;&quot;Inactif&quot;"/>
    <numFmt numFmtId="166" formatCode="[$-C0C]d\ mmm\ yyyy;@"/>
    <numFmt numFmtId="167" formatCode="0.0%"/>
    <numFmt numFmtId="168" formatCode="[$-F800]dddd\,\ mmmm\ dd\,\ yyyy"/>
    <numFmt numFmtId="169" formatCode="[$-C0C]d\ mmmm\ yyyy"/>
    <numFmt numFmtId="170" formatCode="0.0"/>
  </numFmts>
  <fonts count="54">
    <font>
      <sz val="10"/>
      <name val="Arial"/>
      <family val="0"/>
    </font>
    <font>
      <b/>
      <sz val="16"/>
      <name val="Times New Roman"/>
      <family val="1"/>
    </font>
    <font>
      <sz val="16"/>
      <name val="Arial"/>
      <family val="2"/>
    </font>
    <font>
      <sz val="9"/>
      <name val="Arial"/>
      <family val="2"/>
    </font>
    <font>
      <sz val="12"/>
      <name val="Arial"/>
      <family val="2"/>
    </font>
    <font>
      <b/>
      <sz val="10"/>
      <name val="Arial"/>
      <family val="2"/>
    </font>
    <font>
      <b/>
      <sz val="12"/>
      <name val="Arial"/>
      <family val="2"/>
    </font>
    <font>
      <b/>
      <sz val="14"/>
      <name val="Arial"/>
      <family val="2"/>
    </font>
    <font>
      <u val="single"/>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9"/>
      <name val="Arial"/>
      <family val="2"/>
    </font>
    <font>
      <sz val="10"/>
      <color indexed="9"/>
      <name val="Arial"/>
      <family val="2"/>
    </font>
    <font>
      <sz val="8"/>
      <color indexed="8"/>
      <name val="Calibri"/>
      <family val="0"/>
    </font>
    <font>
      <b/>
      <u val="single"/>
      <sz val="8"/>
      <color indexed="8"/>
      <name val="Calibri"/>
      <family val="0"/>
    </font>
    <font>
      <sz val="8"/>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3499799966812134"/>
        <bgColor indexed="64"/>
      </patternFill>
    </fill>
    <fill>
      <patternFill patternType="solid">
        <fgColor theme="1"/>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color indexed="63"/>
      </bottom>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style="thin"/>
      <top style="hair"/>
      <bottom>
        <color indexed="63"/>
      </bottom>
    </border>
    <border>
      <left>
        <color indexed="63"/>
      </left>
      <right style="hair"/>
      <top style="thin"/>
      <bottom style="thin"/>
    </border>
    <border>
      <left style="hair"/>
      <right>
        <color indexed="63"/>
      </right>
      <top>
        <color indexed="63"/>
      </top>
      <bottom>
        <color indexed="63"/>
      </bottom>
    </border>
    <border>
      <left style="thin"/>
      <right style="hair">
        <color theme="0" tint="-0.149959996342659"/>
      </right>
      <top>
        <color indexed="63"/>
      </top>
      <bottom>
        <color indexed="63"/>
      </bottom>
    </border>
    <border>
      <left style="hair">
        <color theme="0" tint="-0.149959996342659"/>
      </left>
      <right style="hair">
        <color theme="0" tint="-0.149959996342659"/>
      </right>
      <top>
        <color indexed="63"/>
      </top>
      <bottom>
        <color indexed="63"/>
      </bottom>
    </border>
    <border>
      <left style="hair">
        <color theme="0" tint="-0.149959996342659"/>
      </left>
      <right style="hair"/>
      <top>
        <color indexed="63"/>
      </top>
      <bottom>
        <color indexed="63"/>
      </bottom>
    </border>
    <border>
      <left style="hair">
        <color theme="0" tint="-0.149959996342659"/>
      </left>
      <right>
        <color indexed="63"/>
      </right>
      <top>
        <color indexed="63"/>
      </top>
      <bottom>
        <color indexed="63"/>
      </bottom>
    </border>
    <border>
      <left>
        <color indexed="63"/>
      </left>
      <right style="hair">
        <color theme="0" tint="-0.149959996342659"/>
      </right>
      <top>
        <color indexed="63"/>
      </top>
      <bottom>
        <color indexed="63"/>
      </bottom>
    </border>
    <border>
      <left style="hair"/>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style="hair"/>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6">
    <xf numFmtId="0" fontId="0" fillId="0" borderId="0" xfId="0" applyAlignment="1">
      <alignment/>
    </xf>
    <xf numFmtId="0" fontId="0" fillId="0" borderId="10" xfId="0" applyBorder="1" applyAlignment="1" applyProtection="1">
      <alignment horizontal="center" vertical="center"/>
      <protection/>
    </xf>
    <xf numFmtId="1" fontId="0" fillId="0" borderId="11" xfId="0" applyNumberFormat="1" applyFill="1" applyBorder="1" applyAlignment="1" applyProtection="1">
      <alignment horizontal="center" vertical="center"/>
      <protection locked="0"/>
    </xf>
    <xf numFmtId="1" fontId="0" fillId="0" borderId="12" xfId="0" applyNumberFormat="1" applyFill="1" applyBorder="1" applyAlignment="1" applyProtection="1">
      <alignment horizontal="center" vertical="center"/>
      <protection locked="0"/>
    </xf>
    <xf numFmtId="1" fontId="0" fillId="0" borderId="13" xfId="0" applyNumberFormat="1" applyFill="1" applyBorder="1" applyAlignment="1" applyProtection="1">
      <alignment horizontal="center" vertical="center"/>
      <protection locked="0"/>
    </xf>
    <xf numFmtId="0" fontId="0" fillId="0" borderId="14" xfId="0" applyBorder="1" applyAlignment="1">
      <alignment/>
    </xf>
    <xf numFmtId="0" fontId="0" fillId="0" borderId="15" xfId="0" applyBorder="1" applyAlignment="1">
      <alignment/>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9" fontId="0" fillId="0" borderId="12" xfId="0" applyNumberFormat="1"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0" fontId="0" fillId="0" borderId="16" xfId="0" applyBorder="1" applyAlignment="1">
      <alignment/>
    </xf>
    <xf numFmtId="0" fontId="0" fillId="0" borderId="14" xfId="0" applyBorder="1" applyAlignment="1">
      <alignment/>
    </xf>
    <xf numFmtId="0" fontId="0" fillId="0" borderId="0" xfId="0" applyBorder="1" applyAlignment="1" applyProtection="1">
      <alignment/>
      <protection/>
    </xf>
    <xf numFmtId="0" fontId="0" fillId="0" borderId="0" xfId="0" applyBorder="1" applyAlignment="1">
      <alignment/>
    </xf>
    <xf numFmtId="0" fontId="0" fillId="0" borderId="0" xfId="0" applyFill="1" applyBorder="1" applyAlignment="1">
      <alignment/>
    </xf>
    <xf numFmtId="0" fontId="0" fillId="0" borderId="17" xfId="0" applyBorder="1" applyAlignment="1" applyProtection="1">
      <alignment/>
      <protection/>
    </xf>
    <xf numFmtId="0" fontId="0" fillId="0" borderId="15" xfId="0" applyBorder="1" applyAlignment="1" applyProtection="1">
      <alignment/>
      <protection/>
    </xf>
    <xf numFmtId="0" fontId="0" fillId="0" borderId="15" xfId="0" applyBorder="1" applyAlignment="1">
      <alignment/>
    </xf>
    <xf numFmtId="0" fontId="3" fillId="33" borderId="11"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170" fontId="0" fillId="33" borderId="11" xfId="0" applyNumberFormat="1" applyFill="1" applyBorder="1" applyAlignment="1" applyProtection="1">
      <alignment horizontal="center" vertical="center"/>
      <protection locked="0"/>
    </xf>
    <xf numFmtId="1" fontId="0" fillId="33" borderId="13" xfId="0" applyNumberFormat="1" applyFill="1" applyBorder="1" applyAlignment="1" applyProtection="1">
      <alignment horizontal="center" vertical="center"/>
      <protection locked="0"/>
    </xf>
    <xf numFmtId="0" fontId="0" fillId="33" borderId="0" xfId="0" applyFill="1" applyAlignment="1">
      <alignment/>
    </xf>
    <xf numFmtId="0" fontId="0" fillId="33" borderId="0" xfId="0" applyFont="1" applyFill="1" applyAlignment="1">
      <alignment horizontal="right"/>
    </xf>
    <xf numFmtId="0" fontId="5" fillId="33" borderId="0" xfId="0" applyFont="1" applyFill="1" applyAlignment="1">
      <alignment/>
    </xf>
    <xf numFmtId="170" fontId="5" fillId="33" borderId="0" xfId="0" applyNumberFormat="1" applyFont="1" applyFill="1" applyAlignment="1">
      <alignment/>
    </xf>
    <xf numFmtId="0" fontId="3" fillId="0" borderId="13" xfId="0" applyFont="1" applyFill="1" applyBorder="1" applyAlignment="1" applyProtection="1">
      <alignment horizontal="center" vertical="center" wrapText="1"/>
      <protection/>
    </xf>
    <xf numFmtId="0" fontId="7" fillId="0" borderId="16" xfId="0" applyFont="1" applyBorder="1" applyAlignment="1">
      <alignment/>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52" fillId="34" borderId="18" xfId="0" applyFont="1" applyFill="1" applyBorder="1" applyAlignment="1" applyProtection="1">
      <alignment horizontal="center" vertical="center" wrapText="1"/>
      <protection/>
    </xf>
    <xf numFmtId="1" fontId="53" fillId="34" borderId="18" xfId="0" applyNumberFormat="1" applyFont="1" applyFill="1" applyBorder="1" applyAlignment="1" applyProtection="1">
      <alignment horizontal="center" vertical="center"/>
      <protection locked="0"/>
    </xf>
    <xf numFmtId="1" fontId="0" fillId="33" borderId="19" xfId="52" applyNumberFormat="1" applyFont="1" applyFill="1" applyBorder="1" applyAlignment="1" applyProtection="1">
      <alignment horizontal="center" vertical="center"/>
      <protection locked="0"/>
    </xf>
    <xf numFmtId="0" fontId="0" fillId="35" borderId="0" xfId="0" applyFill="1" applyAlignment="1">
      <alignment/>
    </xf>
    <xf numFmtId="0" fontId="0" fillId="35" borderId="0" xfId="0" applyFont="1" applyFill="1" applyAlignment="1">
      <alignment horizontal="right"/>
    </xf>
    <xf numFmtId="1" fontId="0" fillId="33" borderId="0" xfId="0" applyNumberFormat="1" applyFill="1" applyAlignment="1">
      <alignment/>
    </xf>
    <xf numFmtId="0" fontId="0" fillId="4" borderId="20" xfId="0" applyFill="1" applyBorder="1" applyAlignment="1">
      <alignment horizontal="left"/>
    </xf>
    <xf numFmtId="0" fontId="0" fillId="4" borderId="15" xfId="0" applyFill="1" applyBorder="1" applyAlignment="1">
      <alignment horizontal="left"/>
    </xf>
    <xf numFmtId="0" fontId="0" fillId="4" borderId="21" xfId="0" applyFill="1" applyBorder="1" applyAlignment="1">
      <alignment horizontal="left"/>
    </xf>
    <xf numFmtId="168" fontId="4" fillId="0" borderId="0" xfId="0" applyNumberFormat="1" applyFont="1" applyFill="1" applyBorder="1" applyAlignment="1">
      <alignment horizontal="left" vertical="center"/>
    </xf>
    <xf numFmtId="0" fontId="3" fillId="0" borderId="12"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1" fontId="0" fillId="35" borderId="18" xfId="0" applyNumberForma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wrapText="1"/>
      <protection/>
    </xf>
    <xf numFmtId="1" fontId="0" fillId="33" borderId="11" xfId="0" applyNumberFormat="1" applyFill="1" applyBorder="1" applyAlignment="1" applyProtection="1">
      <alignment horizontal="center" vertical="center"/>
      <protection locked="0"/>
    </xf>
    <xf numFmtId="9" fontId="0" fillId="33" borderId="12" xfId="0" applyNumberFormat="1" applyFill="1" applyBorder="1" applyAlignment="1" applyProtection="1">
      <alignment horizontal="center" vertical="center"/>
      <protection locked="0"/>
    </xf>
    <xf numFmtId="1" fontId="0" fillId="33" borderId="18" xfId="0" applyNumberFormat="1" applyFill="1" applyBorder="1" applyAlignment="1" applyProtection="1">
      <alignment horizontal="center" vertical="center"/>
      <protection locked="0"/>
    </xf>
    <xf numFmtId="1" fontId="0" fillId="0" borderId="22" xfId="0" applyNumberForma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textRotation="90" wrapText="1"/>
      <protection/>
    </xf>
    <xf numFmtId="0" fontId="3" fillId="0" borderId="11" xfId="0" applyFont="1" applyFill="1" applyBorder="1" applyAlignment="1" applyProtection="1">
      <alignment horizontal="center" vertical="center" textRotation="90" wrapText="1"/>
      <protection/>
    </xf>
    <xf numFmtId="0" fontId="0" fillId="33" borderId="0" xfId="0" applyFill="1" applyAlignment="1">
      <alignment horizontal="right"/>
    </xf>
    <xf numFmtId="9" fontId="0" fillId="33" borderId="0" xfId="52" applyFont="1" applyFill="1" applyAlignment="1">
      <alignment/>
    </xf>
    <xf numFmtId="0" fontId="6"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6" borderId="10" xfId="0" applyFill="1" applyBorder="1" applyAlignment="1">
      <alignment/>
    </xf>
    <xf numFmtId="0" fontId="4" fillId="0" borderId="0" xfId="0" applyFont="1" applyAlignment="1">
      <alignment wrapText="1"/>
    </xf>
    <xf numFmtId="0" fontId="0" fillId="0" borderId="14" xfId="0" applyBorder="1" applyAlignment="1">
      <alignment wrapText="1"/>
    </xf>
    <xf numFmtId="0" fontId="0" fillId="4" borderId="29" xfId="0" applyFill="1" applyBorder="1" applyAlignment="1">
      <alignment horizontal="left"/>
    </xf>
    <xf numFmtId="0" fontId="0" fillId="4" borderId="14" xfId="0" applyFill="1" applyBorder="1" applyAlignment="1">
      <alignment horizontal="left"/>
    </xf>
    <xf numFmtId="0" fontId="0" fillId="4" borderId="30" xfId="0" applyFill="1" applyBorder="1" applyAlignment="1">
      <alignment horizontal="left"/>
    </xf>
    <xf numFmtId="0" fontId="0" fillId="0" borderId="31" xfId="0" applyBorder="1" applyAlignment="1" applyProtection="1">
      <alignment/>
      <protection/>
    </xf>
    <xf numFmtId="0" fontId="0" fillId="0" borderId="14" xfId="0" applyBorder="1" applyAlignment="1" applyProtection="1">
      <alignment/>
      <protection/>
    </xf>
    <xf numFmtId="0" fontId="0" fillId="0" borderId="14" xfId="0" applyBorder="1" applyAlignment="1">
      <alignment/>
    </xf>
    <xf numFmtId="0" fontId="0" fillId="33" borderId="32" xfId="0" applyFont="1"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4" fillId="33" borderId="34" xfId="0" applyFont="1" applyFill="1" applyBorder="1" applyAlignment="1" applyProtection="1">
      <alignment vertical="center"/>
      <protection/>
    </xf>
    <xf numFmtId="0" fontId="4" fillId="33" borderId="35" xfId="0" applyFont="1" applyFill="1" applyBorder="1" applyAlignment="1">
      <alignment vertical="center"/>
    </xf>
    <xf numFmtId="0" fontId="1" fillId="0" borderId="0" xfId="0" applyFont="1" applyAlignment="1">
      <alignment horizontal="left"/>
    </xf>
    <xf numFmtId="0" fontId="2" fillId="0" borderId="0" xfId="0" applyFont="1" applyAlignment="1">
      <alignment/>
    </xf>
    <xf numFmtId="0" fontId="0" fillId="4" borderId="36" xfId="0" applyFill="1" applyBorder="1" applyAlignment="1">
      <alignment horizontal="left"/>
    </xf>
    <xf numFmtId="0" fontId="0" fillId="4" borderId="16" xfId="0" applyFill="1" applyBorder="1" applyAlignment="1">
      <alignment horizontal="left"/>
    </xf>
    <xf numFmtId="0" fontId="0" fillId="4" borderId="37" xfId="0" applyFill="1" applyBorder="1" applyAlignment="1">
      <alignment horizontal="left"/>
    </xf>
    <xf numFmtId="0" fontId="0" fillId="0" borderId="32"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8" xfId="0" applyFill="1" applyBorder="1" applyAlignment="1" applyProtection="1">
      <alignment horizontal="center" vertical="center"/>
      <protection/>
    </xf>
    <xf numFmtId="0" fontId="0" fillId="0" borderId="39" xfId="0" applyBorder="1" applyAlignment="1">
      <alignment/>
    </xf>
    <xf numFmtId="0" fontId="0" fillId="0" borderId="40" xfId="0" applyBorder="1" applyAlignment="1">
      <alignment/>
    </xf>
    <xf numFmtId="0" fontId="0" fillId="0" borderId="16" xfId="0" applyBorder="1" applyAlignment="1">
      <alignment/>
    </xf>
    <xf numFmtId="168" fontId="4" fillId="33" borderId="41" xfId="0" applyNumberFormat="1" applyFont="1" applyFill="1" applyBorder="1" applyAlignment="1">
      <alignment horizontal="left" vertical="center"/>
    </xf>
    <xf numFmtId="168" fontId="4" fillId="33" borderId="35" xfId="0" applyNumberFormat="1" applyFont="1" applyFill="1" applyBorder="1" applyAlignment="1">
      <alignment horizontal="left" vertical="center"/>
    </xf>
    <xf numFmtId="168" fontId="4" fillId="33" borderId="42" xfId="0" applyNumberFormat="1" applyFont="1" applyFill="1" applyBorder="1" applyAlignment="1">
      <alignment horizontal="left" vertical="center"/>
    </xf>
    <xf numFmtId="0" fontId="0" fillId="37" borderId="32" xfId="0" applyFill="1" applyBorder="1" applyAlignment="1">
      <alignment/>
    </xf>
    <xf numFmtId="0" fontId="0" fillId="37" borderId="19" xfId="0" applyFill="1" applyBorder="1" applyAlignment="1">
      <alignment/>
    </xf>
    <xf numFmtId="0" fontId="0" fillId="37" borderId="33" xfId="0" applyFill="1" applyBorder="1" applyAlignment="1">
      <alignment/>
    </xf>
    <xf numFmtId="0" fontId="0" fillId="33" borderId="32" xfId="0" applyFill="1" applyBorder="1" applyAlignment="1">
      <alignment vertical="center"/>
    </xf>
    <xf numFmtId="0" fontId="0" fillId="33" borderId="19" xfId="0" applyFill="1" applyBorder="1" applyAlignment="1">
      <alignment vertical="center"/>
    </xf>
    <xf numFmtId="0" fontId="0" fillId="33" borderId="33" xfId="0" applyFill="1" applyBorder="1" applyAlignment="1">
      <alignment vertical="center"/>
    </xf>
    <xf numFmtId="0" fontId="4" fillId="33" borderId="32" xfId="0" applyFont="1" applyFill="1" applyBorder="1" applyAlignment="1" applyProtection="1">
      <alignment vertical="center"/>
      <protection/>
    </xf>
    <xf numFmtId="0" fontId="0" fillId="4" borderId="20" xfId="0" applyFill="1" applyBorder="1" applyAlignment="1">
      <alignment horizontal="left"/>
    </xf>
    <xf numFmtId="0" fontId="0" fillId="4" borderId="15" xfId="0" applyFill="1" applyBorder="1" applyAlignment="1">
      <alignment horizontal="left"/>
    </xf>
    <xf numFmtId="0" fontId="0" fillId="4" borderId="21" xfId="0" applyFill="1" applyBorder="1" applyAlignment="1">
      <alignment horizontal="left"/>
    </xf>
    <xf numFmtId="0" fontId="0" fillId="0" borderId="17" xfId="0" applyFont="1" applyBorder="1" applyAlignment="1" applyProtection="1">
      <alignment/>
      <protection/>
    </xf>
    <xf numFmtId="0" fontId="0" fillId="0" borderId="15"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1">
    <dxf>
      <font>
        <b/>
        <i val="0"/>
      </font>
      <fill>
        <patternFill>
          <bgColor theme="6" tint="0.5999600291252136"/>
        </patternFill>
      </fill>
    </dxf>
    <dxf>
      <font>
        <b/>
        <i val="0"/>
      </font>
      <fill>
        <patternFill>
          <bgColor theme="6" tint="0.5999600291252136"/>
        </patternFill>
      </fill>
    </dxf>
    <dxf>
      <font>
        <b/>
        <i val="0"/>
      </font>
      <fill>
        <patternFill>
          <bgColor theme="6" tint="0.5999600291252136"/>
        </patternFill>
      </fill>
    </dxf>
    <dxf>
      <font>
        <b/>
        <i val="0"/>
      </font>
      <fill>
        <patternFill>
          <bgColor theme="6" tint="0.5999600291252136"/>
        </patternFill>
      </fill>
    </dxf>
    <dxf>
      <font>
        <b/>
        <i val="0"/>
      </font>
      <fill>
        <patternFill>
          <bgColor theme="6" tint="0.5999600291252136"/>
        </patternFill>
      </fill>
    </dxf>
    <dxf>
      <font>
        <b/>
        <i val="0"/>
      </font>
      <fill>
        <patternFill>
          <bgColor theme="6" tint="0.5999600291252136"/>
        </patternFill>
      </fill>
    </dxf>
    <dxf>
      <font>
        <b/>
        <i val="0"/>
      </font>
      <fill>
        <patternFill>
          <bgColor theme="6" tint="0.5999600291252136"/>
        </patternFill>
      </fill>
    </dxf>
    <dxf>
      <font>
        <b/>
        <i val="0"/>
      </font>
      <fill>
        <patternFill>
          <bgColor theme="6" tint="0.5999600291252136"/>
        </patternFill>
      </fill>
    </dxf>
    <dxf>
      <font>
        <b/>
        <i val="0"/>
      </font>
      <fill>
        <patternFill>
          <bgColor theme="6" tint="0.5999600291252136"/>
        </patternFill>
      </fill>
    </dxf>
    <dxf>
      <font>
        <b/>
        <i val="0"/>
      </font>
      <fill>
        <patternFill>
          <bgColor theme="6" tint="0.5999600291252136"/>
        </patternFill>
      </fill>
    </dxf>
    <dxf>
      <font>
        <b/>
        <i val="0"/>
      </font>
      <fill>
        <patternFill>
          <bgColor theme="6" tint="0.5999600291252136"/>
        </patternFill>
      </fill>
    </dxf>
    <dxf>
      <font>
        <b/>
        <i val="0"/>
      </font>
      <fill>
        <patternFill>
          <bgColor theme="6" tint="0.7999799847602844"/>
        </patternFill>
      </fill>
    </dxf>
    <dxf>
      <font>
        <b/>
        <i val="0"/>
      </font>
      <fill>
        <patternFill>
          <bgColor theme="6" tint="0.7999799847602844"/>
        </patternFill>
      </fill>
    </dxf>
    <dxf>
      <font>
        <b/>
        <i val="0"/>
      </font>
      <fill>
        <patternFill>
          <bgColor theme="6" tint="0.7999799847602844"/>
        </patternFill>
      </fill>
    </dxf>
    <dxf>
      <font>
        <b/>
        <i val="0"/>
      </font>
      <fill>
        <patternFill>
          <bgColor theme="6" tint="0.7999799847602844"/>
        </patternFill>
      </fill>
    </dxf>
    <dxf>
      <font>
        <b/>
        <i val="0"/>
      </font>
      <fill>
        <patternFill>
          <bgColor theme="6" tint="0.7999799847602844"/>
        </patternFill>
      </fill>
    </dxf>
    <dxf>
      <font>
        <b/>
        <i val="0"/>
      </font>
      <fill>
        <patternFill>
          <bgColor theme="6" tint="0.7999799847602844"/>
        </patternFill>
      </fill>
    </dxf>
    <dxf>
      <font>
        <b/>
        <i val="0"/>
      </font>
      <fill>
        <patternFill>
          <bgColor theme="6" tint="0.7999799847602844"/>
        </patternFill>
      </fill>
    </dxf>
    <dxf>
      <font>
        <b/>
        <i val="0"/>
      </font>
      <fill>
        <patternFill>
          <bgColor theme="6" tint="0.7999799847602844"/>
        </patternFill>
      </fill>
    </dxf>
    <dxf>
      <font>
        <b/>
        <i val="0"/>
      </font>
      <fill>
        <patternFill>
          <bgColor theme="6" tint="0.7999799847602844"/>
        </patternFill>
      </fill>
    </dxf>
    <dxf>
      <font>
        <b/>
        <i val="0"/>
      </font>
      <fill>
        <patternFill>
          <bgColor theme="6"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41</xdr:row>
      <xdr:rowOff>76200</xdr:rowOff>
    </xdr:from>
    <xdr:to>
      <xdr:col>3</xdr:col>
      <xdr:colOff>66675</xdr:colOff>
      <xdr:row>42</xdr:row>
      <xdr:rowOff>114300</xdr:rowOff>
    </xdr:to>
    <xdr:sp>
      <xdr:nvSpPr>
        <xdr:cNvPr id="1" name="Étoile à 5 branches 1"/>
        <xdr:cNvSpPr>
          <a:spLocks/>
        </xdr:cNvSpPr>
      </xdr:nvSpPr>
      <xdr:spPr>
        <a:xfrm>
          <a:off x="0" y="6715125"/>
          <a:ext cx="0" cy="200025"/>
        </a:xfrm>
        <a:custGeom>
          <a:pathLst>
            <a:path h="203948" w="197224">
              <a:moveTo>
                <a:pt x="0" y="77901"/>
              </a:moveTo>
              <a:lnTo>
                <a:pt x="75333" y="77902"/>
              </a:lnTo>
              <a:lnTo>
                <a:pt x="98612" y="0"/>
              </a:lnTo>
              <a:lnTo>
                <a:pt x="121891" y="77902"/>
              </a:lnTo>
              <a:lnTo>
                <a:pt x="197224" y="77901"/>
              </a:lnTo>
              <a:lnTo>
                <a:pt x="136278" y="126046"/>
              </a:lnTo>
              <a:lnTo>
                <a:pt x="159557" y="203947"/>
              </a:lnTo>
              <a:lnTo>
                <a:pt x="98612" y="155801"/>
              </a:lnTo>
              <a:lnTo>
                <a:pt x="37667" y="203947"/>
              </a:lnTo>
              <a:lnTo>
                <a:pt x="60946" y="126046"/>
              </a:lnTo>
              <a:lnTo>
                <a:pt x="0" y="77901"/>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38</xdr:row>
      <xdr:rowOff>142875</xdr:rowOff>
    </xdr:from>
    <xdr:ext cx="476250" cy="180975"/>
    <xdr:sp>
      <xdr:nvSpPr>
        <xdr:cNvPr id="2" name="ZoneTexte 4"/>
        <xdr:cNvSpPr txBox="1">
          <a:spLocks noChangeArrowheads="1"/>
        </xdr:cNvSpPr>
      </xdr:nvSpPr>
      <xdr:spPr>
        <a:xfrm>
          <a:off x="0" y="6296025"/>
          <a:ext cx="4762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Station 1</a:t>
          </a:r>
        </a:p>
      </xdr:txBody>
    </xdr:sp>
    <xdr:clientData/>
  </xdr:oneCellAnchor>
  <xdr:oneCellAnchor>
    <xdr:from>
      <xdr:col>0</xdr:col>
      <xdr:colOff>0</xdr:colOff>
      <xdr:row>34</xdr:row>
      <xdr:rowOff>152400</xdr:rowOff>
    </xdr:from>
    <xdr:ext cx="476250" cy="180975"/>
    <xdr:sp>
      <xdr:nvSpPr>
        <xdr:cNvPr id="3" name="ZoneTexte 5"/>
        <xdr:cNvSpPr txBox="1">
          <a:spLocks noChangeArrowheads="1"/>
        </xdr:cNvSpPr>
      </xdr:nvSpPr>
      <xdr:spPr>
        <a:xfrm>
          <a:off x="0" y="5657850"/>
          <a:ext cx="4762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Station 2</a:t>
          </a:r>
        </a:p>
      </xdr:txBody>
    </xdr:sp>
    <xdr:clientData/>
  </xdr:oneCellAnchor>
  <xdr:oneCellAnchor>
    <xdr:from>
      <xdr:col>0</xdr:col>
      <xdr:colOff>0</xdr:colOff>
      <xdr:row>30</xdr:row>
      <xdr:rowOff>152400</xdr:rowOff>
    </xdr:from>
    <xdr:ext cx="476250" cy="180975"/>
    <xdr:sp>
      <xdr:nvSpPr>
        <xdr:cNvPr id="4" name="ZoneTexte 6"/>
        <xdr:cNvSpPr txBox="1">
          <a:spLocks noChangeArrowheads="1"/>
        </xdr:cNvSpPr>
      </xdr:nvSpPr>
      <xdr:spPr>
        <a:xfrm>
          <a:off x="0" y="5010150"/>
          <a:ext cx="4762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Station 3</a:t>
          </a:r>
        </a:p>
      </xdr:txBody>
    </xdr:sp>
    <xdr:clientData/>
  </xdr:oneCellAnchor>
  <xdr:oneCellAnchor>
    <xdr:from>
      <xdr:col>0</xdr:col>
      <xdr:colOff>0</xdr:colOff>
      <xdr:row>26</xdr:row>
      <xdr:rowOff>123825</xdr:rowOff>
    </xdr:from>
    <xdr:ext cx="476250" cy="180975"/>
    <xdr:sp>
      <xdr:nvSpPr>
        <xdr:cNvPr id="5" name="ZoneTexte 7"/>
        <xdr:cNvSpPr txBox="1">
          <a:spLocks noChangeArrowheads="1"/>
        </xdr:cNvSpPr>
      </xdr:nvSpPr>
      <xdr:spPr>
        <a:xfrm>
          <a:off x="0" y="4333875"/>
          <a:ext cx="4762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Station 4</a:t>
          </a:r>
        </a:p>
      </xdr:txBody>
    </xdr:sp>
    <xdr:clientData/>
  </xdr:oneCellAnchor>
  <xdr:oneCellAnchor>
    <xdr:from>
      <xdr:col>0</xdr:col>
      <xdr:colOff>0</xdr:colOff>
      <xdr:row>22</xdr:row>
      <xdr:rowOff>123825</xdr:rowOff>
    </xdr:from>
    <xdr:ext cx="466725" cy="180975"/>
    <xdr:sp>
      <xdr:nvSpPr>
        <xdr:cNvPr id="6" name="ZoneTexte 8"/>
        <xdr:cNvSpPr txBox="1">
          <a:spLocks noChangeArrowheads="1"/>
        </xdr:cNvSpPr>
      </xdr:nvSpPr>
      <xdr:spPr>
        <a:xfrm>
          <a:off x="0" y="3686175"/>
          <a:ext cx="466725" cy="180975"/>
        </a:xfrm>
        <a:prstGeom prst="rect">
          <a:avLst/>
        </a:prstGeom>
        <a:noFill/>
        <a:ln w="9525" cmpd="sng">
          <a:noFill/>
        </a:ln>
      </xdr:spPr>
      <xdr:txBody>
        <a:bodyPr vertOverflow="clip" wrap="square">
          <a:spAutoFit/>
        </a:bodyPr>
        <a:p>
          <a:pPr algn="l">
            <a:defRPr/>
          </a:pPr>
          <a:r>
            <a:rPr lang="en-US" cap="none" sz="800" b="1" i="0" u="sng" baseline="0">
              <a:solidFill>
                <a:srgbClr val="000000"/>
              </a:solidFill>
            </a:rPr>
            <a:t>Station 5</a:t>
          </a:r>
        </a:p>
      </xdr:txBody>
    </xdr:sp>
    <xdr:clientData/>
  </xdr:oneCellAnchor>
  <xdr:oneCellAnchor>
    <xdr:from>
      <xdr:col>0</xdr:col>
      <xdr:colOff>0</xdr:colOff>
      <xdr:row>2</xdr:row>
      <xdr:rowOff>142875</xdr:rowOff>
    </xdr:from>
    <xdr:ext cx="466725" cy="180975"/>
    <xdr:sp>
      <xdr:nvSpPr>
        <xdr:cNvPr id="7" name="ZoneTexte 9"/>
        <xdr:cNvSpPr txBox="1">
          <a:spLocks noChangeArrowheads="1"/>
        </xdr:cNvSpPr>
      </xdr:nvSpPr>
      <xdr:spPr>
        <a:xfrm>
          <a:off x="0" y="466725"/>
          <a:ext cx="466725" cy="180975"/>
        </a:xfrm>
        <a:prstGeom prst="rect">
          <a:avLst/>
        </a:prstGeom>
        <a:noFill/>
        <a:ln w="9525" cmpd="sng">
          <a:noFill/>
        </a:ln>
      </xdr:spPr>
      <xdr:txBody>
        <a:bodyPr vertOverflow="clip" wrap="square">
          <a:spAutoFit/>
        </a:bodyPr>
        <a:p>
          <a:pPr algn="l">
            <a:defRPr/>
          </a:pPr>
          <a:r>
            <a:rPr lang="en-US" cap="none" sz="800" b="1" i="0" u="sng" baseline="0">
              <a:solidFill>
                <a:srgbClr val="000000"/>
              </a:solidFill>
            </a:rPr>
            <a:t>Station 6</a:t>
          </a:r>
        </a:p>
      </xdr:txBody>
    </xdr:sp>
    <xdr:clientData/>
  </xdr:oneCellAnchor>
  <xdr:oneCellAnchor>
    <xdr:from>
      <xdr:col>0</xdr:col>
      <xdr:colOff>0</xdr:colOff>
      <xdr:row>6</xdr:row>
      <xdr:rowOff>123825</xdr:rowOff>
    </xdr:from>
    <xdr:ext cx="476250" cy="180975"/>
    <xdr:sp>
      <xdr:nvSpPr>
        <xdr:cNvPr id="8" name="ZoneTexte 10"/>
        <xdr:cNvSpPr txBox="1">
          <a:spLocks noChangeArrowheads="1"/>
        </xdr:cNvSpPr>
      </xdr:nvSpPr>
      <xdr:spPr>
        <a:xfrm>
          <a:off x="0" y="1095375"/>
          <a:ext cx="4762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Station 7</a:t>
          </a:r>
        </a:p>
      </xdr:txBody>
    </xdr:sp>
    <xdr:clientData/>
  </xdr:oneCellAnchor>
  <xdr:oneCellAnchor>
    <xdr:from>
      <xdr:col>0</xdr:col>
      <xdr:colOff>0</xdr:colOff>
      <xdr:row>10</xdr:row>
      <xdr:rowOff>142875</xdr:rowOff>
    </xdr:from>
    <xdr:ext cx="476250" cy="180975"/>
    <xdr:sp>
      <xdr:nvSpPr>
        <xdr:cNvPr id="9" name="ZoneTexte 11"/>
        <xdr:cNvSpPr txBox="1">
          <a:spLocks noChangeArrowheads="1"/>
        </xdr:cNvSpPr>
      </xdr:nvSpPr>
      <xdr:spPr>
        <a:xfrm>
          <a:off x="0" y="1762125"/>
          <a:ext cx="4762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Station 8</a:t>
          </a:r>
        </a:p>
      </xdr:txBody>
    </xdr:sp>
    <xdr:clientData/>
  </xdr:oneCellAnchor>
  <xdr:oneCellAnchor>
    <xdr:from>
      <xdr:col>0</xdr:col>
      <xdr:colOff>0</xdr:colOff>
      <xdr:row>14</xdr:row>
      <xdr:rowOff>142875</xdr:rowOff>
    </xdr:from>
    <xdr:ext cx="476250" cy="180975"/>
    <xdr:sp>
      <xdr:nvSpPr>
        <xdr:cNvPr id="10" name="ZoneTexte 12"/>
        <xdr:cNvSpPr txBox="1">
          <a:spLocks noChangeArrowheads="1"/>
        </xdr:cNvSpPr>
      </xdr:nvSpPr>
      <xdr:spPr>
        <a:xfrm>
          <a:off x="0" y="2409825"/>
          <a:ext cx="4762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Station 9</a:t>
          </a:r>
        </a:p>
      </xdr:txBody>
    </xdr:sp>
    <xdr:clientData/>
  </xdr:oneCellAnchor>
  <xdr:oneCellAnchor>
    <xdr:from>
      <xdr:col>0</xdr:col>
      <xdr:colOff>0</xdr:colOff>
      <xdr:row>18</xdr:row>
      <xdr:rowOff>142875</xdr:rowOff>
    </xdr:from>
    <xdr:ext cx="533400" cy="180975"/>
    <xdr:sp>
      <xdr:nvSpPr>
        <xdr:cNvPr id="11" name="ZoneTexte 13"/>
        <xdr:cNvSpPr txBox="1">
          <a:spLocks noChangeArrowheads="1"/>
        </xdr:cNvSpPr>
      </xdr:nvSpPr>
      <xdr:spPr>
        <a:xfrm>
          <a:off x="0" y="3057525"/>
          <a:ext cx="53340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Station 10</a:t>
          </a:r>
        </a:p>
      </xdr:txBody>
    </xdr:sp>
    <xdr:clientData/>
  </xdr:oneCellAnchor>
  <xdr:oneCellAnchor>
    <xdr:from>
      <xdr:col>0</xdr:col>
      <xdr:colOff>0</xdr:colOff>
      <xdr:row>32</xdr:row>
      <xdr:rowOff>104775</xdr:rowOff>
    </xdr:from>
    <xdr:ext cx="180975" cy="266700"/>
    <xdr:sp fLocksText="0">
      <xdr:nvSpPr>
        <xdr:cNvPr id="12" name="ZoneTexte 23"/>
        <xdr:cNvSpPr txBox="1">
          <a:spLocks noChangeArrowheads="1"/>
        </xdr:cNvSpPr>
      </xdr:nvSpPr>
      <xdr:spPr>
        <a:xfrm>
          <a:off x="0" y="5286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9525</xdr:colOff>
      <xdr:row>35</xdr:row>
      <xdr:rowOff>152400</xdr:rowOff>
    </xdr:from>
    <xdr:to>
      <xdr:col>40</xdr:col>
      <xdr:colOff>0</xdr:colOff>
      <xdr:row>40</xdr:row>
      <xdr:rowOff>0</xdr:rowOff>
    </xdr:to>
    <xdr:grpSp>
      <xdr:nvGrpSpPr>
        <xdr:cNvPr id="13" name="Groupe 26"/>
        <xdr:cNvGrpSpPr>
          <a:grpSpLocks/>
        </xdr:cNvGrpSpPr>
      </xdr:nvGrpSpPr>
      <xdr:grpSpPr>
        <a:xfrm>
          <a:off x="0" y="5819775"/>
          <a:ext cx="0" cy="657225"/>
          <a:chOff x="649941" y="6459071"/>
          <a:chExt cx="1287960" cy="672921"/>
        </a:xfrm>
        <a:solidFill>
          <a:srgbClr val="FFFFFF"/>
        </a:solidFill>
      </xdr:grpSpPr>
      <xdr:sp>
        <xdr:nvSpPr>
          <xdr:cNvPr id="14" name="Connecteur droit avec flèche 20"/>
          <xdr:cNvSpPr>
            <a:spLocks/>
          </xdr:cNvSpPr>
        </xdr:nvSpPr>
        <xdr:spPr>
          <a:xfrm>
            <a:off x="649941" y="5185233"/>
            <a:ext cx="0" cy="516803"/>
          </a:xfrm>
          <a:prstGeom prst="straightConnector1">
            <a:avLst/>
          </a:prstGeom>
          <a:noFill/>
          <a:ln w="9525" cmpd="sng">
            <a:solidFill>
              <a:srgbClr val="4A7EBB"/>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Connecteur droit avec flèche 15"/>
          <xdr:cNvSpPr>
            <a:spLocks/>
          </xdr:cNvSpPr>
        </xdr:nvSpPr>
        <xdr:spPr>
          <a:xfrm>
            <a:off x="649941" y="5686559"/>
            <a:ext cx="0" cy="0"/>
          </a:xfrm>
          <a:prstGeom prst="straightConnector1">
            <a:avLst/>
          </a:prstGeom>
          <a:noFill/>
          <a:ln w="9525" cmpd="sng">
            <a:solidFill>
              <a:srgbClr val="4A7EBB"/>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ZoneTexte 19"/>
          <xdr:cNvSpPr txBox="1">
            <a:spLocks noChangeArrowheads="1"/>
          </xdr:cNvSpPr>
        </xdr:nvSpPr>
        <xdr:spPr>
          <a:xfrm>
            <a:off x="649941" y="5520852"/>
            <a:ext cx="0" cy="321824"/>
          </a:xfrm>
          <a:prstGeom prst="rect">
            <a:avLst/>
          </a:prstGeom>
          <a:noFill/>
          <a:ln w="9525" cmpd="sng">
            <a:noFill/>
          </a:ln>
        </xdr:spPr>
        <xdr:txBody>
          <a:bodyPr vertOverflow="clip" wrap="square"/>
          <a:p>
            <a:pPr algn="ctr">
              <a:defRPr/>
            </a:pPr>
            <a:r>
              <a:rPr lang="en-US" cap="none" sz="800" b="0" i="0" u="none" baseline="0">
                <a:solidFill>
                  <a:srgbClr val="000000"/>
                </a:solidFill>
                <a:latin typeface="Arial Narrow"/>
                <a:ea typeface="Arial Narrow"/>
                <a:cs typeface="Arial Narrow"/>
              </a:rPr>
              <a:t>10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rangs</a:t>
            </a:r>
          </a:p>
        </xdr:txBody>
      </xdr:sp>
      <xdr:sp>
        <xdr:nvSpPr>
          <xdr:cNvPr id="17" name="ZoneTexte 24"/>
          <xdr:cNvSpPr txBox="1">
            <a:spLocks noChangeArrowheads="1"/>
          </xdr:cNvSpPr>
        </xdr:nvSpPr>
        <xdr:spPr>
          <a:xfrm>
            <a:off x="649941" y="5341350"/>
            <a:ext cx="0" cy="204736"/>
          </a:xfrm>
          <a:prstGeom prst="rect">
            <a:avLst/>
          </a:prstGeom>
          <a:noFill/>
          <a:ln w="9525" cmpd="sng">
            <a:noFill/>
          </a:ln>
        </xdr:spPr>
        <xdr:txBody>
          <a:bodyPr vertOverflow="clip" wrap="square"/>
          <a:p>
            <a:pPr algn="l">
              <a:defRPr/>
            </a:pPr>
            <a:r>
              <a:rPr lang="en-US" cap="none" sz="800" b="0" i="0" u="none" baseline="0">
                <a:solidFill>
                  <a:srgbClr val="000000"/>
                </a:solidFill>
              </a:rPr>
              <a:t>40 pas (20 mètres)</a:t>
            </a:r>
          </a:p>
        </xdr:txBody>
      </xdr:sp>
    </xdr:grpSp>
    <xdr:clientData/>
  </xdr:twoCellAnchor>
  <xdr:twoCellAnchor>
    <xdr:from>
      <xdr:col>0</xdr:col>
      <xdr:colOff>0</xdr:colOff>
      <xdr:row>2</xdr:row>
      <xdr:rowOff>152400</xdr:rowOff>
    </xdr:from>
    <xdr:to>
      <xdr:col>0</xdr:col>
      <xdr:colOff>0</xdr:colOff>
      <xdr:row>6</xdr:row>
      <xdr:rowOff>142875</xdr:rowOff>
    </xdr:to>
    <xdr:sp>
      <xdr:nvSpPr>
        <xdr:cNvPr id="18" name="Connecteur droit avec flèche 28"/>
        <xdr:cNvSpPr>
          <a:spLocks/>
        </xdr:cNvSpPr>
      </xdr:nvSpPr>
      <xdr:spPr>
        <a:xfrm>
          <a:off x="0" y="476250"/>
          <a:ext cx="0" cy="638175"/>
        </a:xfrm>
        <a:prstGeom prst="straightConnector1">
          <a:avLst/>
        </a:prstGeom>
        <a:noFill/>
        <a:ln w="9525" cmpd="sng">
          <a:solidFill>
            <a:srgbClr val="4A7EBB"/>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xdr:row>
      <xdr:rowOff>142875</xdr:rowOff>
    </xdr:from>
    <xdr:to>
      <xdr:col>0</xdr:col>
      <xdr:colOff>0</xdr:colOff>
      <xdr:row>2</xdr:row>
      <xdr:rowOff>142875</xdr:rowOff>
    </xdr:to>
    <xdr:sp>
      <xdr:nvSpPr>
        <xdr:cNvPr id="19" name="Connecteur droit avec flèche 29"/>
        <xdr:cNvSpPr>
          <a:spLocks/>
        </xdr:cNvSpPr>
      </xdr:nvSpPr>
      <xdr:spPr>
        <a:xfrm>
          <a:off x="0" y="466725"/>
          <a:ext cx="0" cy="0"/>
        </a:xfrm>
        <a:prstGeom prst="straightConnector1">
          <a:avLst/>
        </a:prstGeom>
        <a:noFill/>
        <a:ln w="9525" cmpd="sng">
          <a:solidFill>
            <a:srgbClr val="4A7EBB"/>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43</xdr:col>
      <xdr:colOff>19050</xdr:colOff>
      <xdr:row>1</xdr:row>
      <xdr:rowOff>142875</xdr:rowOff>
    </xdr:from>
    <xdr:to>
      <xdr:col>53</xdr:col>
      <xdr:colOff>9525</xdr:colOff>
      <xdr:row>3</xdr:row>
      <xdr:rowOff>142875</xdr:rowOff>
    </xdr:to>
    <xdr:sp>
      <xdr:nvSpPr>
        <xdr:cNvPr id="20" name="ZoneTexte 30"/>
        <xdr:cNvSpPr txBox="1">
          <a:spLocks noChangeArrowheads="1"/>
        </xdr:cNvSpPr>
      </xdr:nvSpPr>
      <xdr:spPr>
        <a:xfrm>
          <a:off x="0" y="304800"/>
          <a:ext cx="0" cy="323850"/>
        </a:xfrm>
        <a:prstGeom prst="rect">
          <a:avLst/>
        </a:prstGeom>
        <a:noFill/>
        <a:ln w="9525" cmpd="sng">
          <a:noFill/>
        </a:ln>
      </xdr:spPr>
      <xdr:txBody>
        <a:bodyPr vertOverflow="clip" wrap="square"/>
        <a:p>
          <a:pPr algn="ctr">
            <a:defRPr/>
          </a:pPr>
          <a:r>
            <a:rPr lang="en-US" cap="none" sz="800" b="0" i="0" u="none" baseline="0">
              <a:solidFill>
                <a:srgbClr val="000000"/>
              </a:solidFill>
              <a:latin typeface="Arial Narrow"/>
              <a:ea typeface="Arial Narrow"/>
              <a:cs typeface="Arial Narrow"/>
            </a:rPr>
            <a:t>10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rangs</a:t>
          </a:r>
        </a:p>
      </xdr:txBody>
    </xdr:sp>
    <xdr:clientData/>
  </xdr:twoCellAnchor>
  <xdr:twoCellAnchor>
    <xdr:from>
      <xdr:col>0</xdr:col>
      <xdr:colOff>0</xdr:colOff>
      <xdr:row>4</xdr:row>
      <xdr:rowOff>76200</xdr:rowOff>
    </xdr:from>
    <xdr:to>
      <xdr:col>0</xdr:col>
      <xdr:colOff>0</xdr:colOff>
      <xdr:row>5</xdr:row>
      <xdr:rowOff>114300</xdr:rowOff>
    </xdr:to>
    <xdr:sp>
      <xdr:nvSpPr>
        <xdr:cNvPr id="21" name="ZoneTexte 31"/>
        <xdr:cNvSpPr txBox="1">
          <a:spLocks noChangeArrowheads="1"/>
        </xdr:cNvSpPr>
      </xdr:nvSpPr>
      <xdr:spPr>
        <a:xfrm>
          <a:off x="0" y="723900"/>
          <a:ext cx="0" cy="200025"/>
        </a:xfrm>
        <a:prstGeom prst="rect">
          <a:avLst/>
        </a:prstGeom>
        <a:noFill/>
        <a:ln w="9525" cmpd="sng">
          <a:noFill/>
        </a:ln>
      </xdr:spPr>
      <xdr:txBody>
        <a:bodyPr vertOverflow="clip" wrap="square"/>
        <a:p>
          <a:pPr algn="l">
            <a:defRPr/>
          </a:pPr>
          <a:r>
            <a:rPr lang="en-US" cap="none" sz="800" b="0" i="0" u="none" baseline="0">
              <a:solidFill>
                <a:srgbClr val="000000"/>
              </a:solidFill>
            </a:rPr>
            <a:t>40 pas (20 mètres)</a:t>
          </a:r>
        </a:p>
      </xdr:txBody>
    </xdr:sp>
    <xdr:clientData/>
  </xdr:twoCellAnchor>
  <xdr:twoCellAnchor>
    <xdr:from>
      <xdr:col>47</xdr:col>
      <xdr:colOff>28575</xdr:colOff>
      <xdr:row>22</xdr:row>
      <xdr:rowOff>9525</xdr:rowOff>
    </xdr:from>
    <xdr:to>
      <xdr:col>53</xdr:col>
      <xdr:colOff>28575</xdr:colOff>
      <xdr:row>22</xdr:row>
      <xdr:rowOff>9525</xdr:rowOff>
    </xdr:to>
    <xdr:sp>
      <xdr:nvSpPr>
        <xdr:cNvPr id="22" name="Connecteur droit avec flèche 34"/>
        <xdr:cNvSpPr>
          <a:spLocks/>
        </xdr:cNvSpPr>
      </xdr:nvSpPr>
      <xdr:spPr>
        <a:xfrm>
          <a:off x="0" y="3571875"/>
          <a:ext cx="0" cy="0"/>
        </a:xfrm>
        <a:prstGeom prst="straightConnector1">
          <a:avLst/>
        </a:prstGeom>
        <a:noFill/>
        <a:ln w="9525" cmpd="sng">
          <a:solidFill>
            <a:srgbClr val="4A7EBB"/>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46</xdr:col>
      <xdr:colOff>0</xdr:colOff>
      <xdr:row>21</xdr:row>
      <xdr:rowOff>9525</xdr:rowOff>
    </xdr:from>
    <xdr:to>
      <xdr:col>55</xdr:col>
      <xdr:colOff>38100</xdr:colOff>
      <xdr:row>23</xdr:row>
      <xdr:rowOff>9525</xdr:rowOff>
    </xdr:to>
    <xdr:sp>
      <xdr:nvSpPr>
        <xdr:cNvPr id="23" name="ZoneTexte 35"/>
        <xdr:cNvSpPr txBox="1">
          <a:spLocks noChangeArrowheads="1"/>
        </xdr:cNvSpPr>
      </xdr:nvSpPr>
      <xdr:spPr>
        <a:xfrm>
          <a:off x="0" y="3409950"/>
          <a:ext cx="0" cy="323850"/>
        </a:xfrm>
        <a:prstGeom prst="rect">
          <a:avLst/>
        </a:prstGeom>
        <a:noFill/>
        <a:ln w="9525" cmpd="sng">
          <a:noFill/>
        </a:ln>
      </xdr:spPr>
      <xdr:txBody>
        <a:bodyPr vertOverflow="clip" wrap="square"/>
        <a:p>
          <a:pPr algn="ctr">
            <a:defRPr/>
          </a:pPr>
          <a:r>
            <a:rPr lang="en-US" cap="none" sz="800" b="0" i="0" u="none" baseline="0">
              <a:solidFill>
                <a:srgbClr val="000000"/>
              </a:solidFill>
              <a:latin typeface="Arial Narrow"/>
              <a:ea typeface="Arial Narrow"/>
              <a:cs typeface="Arial Narrow"/>
            </a:rPr>
            <a:t>5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rangs</a:t>
          </a:r>
        </a:p>
      </xdr:txBody>
    </xdr:sp>
    <xdr:clientData/>
  </xdr:twoCellAnchor>
  <xdr:twoCellAnchor>
    <xdr:from>
      <xdr:col>0</xdr:col>
      <xdr:colOff>0</xdr:colOff>
      <xdr:row>12</xdr:row>
      <xdr:rowOff>47625</xdr:rowOff>
    </xdr:from>
    <xdr:to>
      <xdr:col>0</xdr:col>
      <xdr:colOff>0</xdr:colOff>
      <xdr:row>13</xdr:row>
      <xdr:rowOff>85725</xdr:rowOff>
    </xdr:to>
    <xdr:sp>
      <xdr:nvSpPr>
        <xdr:cNvPr id="24" name="ZoneTexte 36"/>
        <xdr:cNvSpPr txBox="1">
          <a:spLocks noChangeArrowheads="1"/>
        </xdr:cNvSpPr>
      </xdr:nvSpPr>
      <xdr:spPr>
        <a:xfrm>
          <a:off x="0" y="1990725"/>
          <a:ext cx="0" cy="200025"/>
        </a:xfrm>
        <a:prstGeom prst="rect">
          <a:avLst/>
        </a:prstGeom>
        <a:noFill/>
        <a:ln w="9525" cmpd="sng">
          <a:noFill/>
        </a:ln>
      </xdr:spPr>
      <xdr:txBody>
        <a:bodyPr vertOverflow="clip" wrap="square"/>
        <a:p>
          <a:pPr algn="l">
            <a:defRPr/>
          </a:pPr>
          <a:r>
            <a:rPr lang="en-US" cap="none" sz="800" b="0" i="0" u="none" baseline="0">
              <a:solidFill>
                <a:srgbClr val="000000"/>
              </a:solidFill>
            </a:rPr>
            <a:t>200 pas (100 mètres)</a:t>
          </a:r>
        </a:p>
      </xdr:txBody>
    </xdr:sp>
    <xdr:clientData/>
  </xdr:twoCellAnchor>
  <xdr:twoCellAnchor>
    <xdr:from>
      <xdr:col>53</xdr:col>
      <xdr:colOff>38100</xdr:colOff>
      <xdr:row>4</xdr:row>
      <xdr:rowOff>9525</xdr:rowOff>
    </xdr:from>
    <xdr:to>
      <xdr:col>53</xdr:col>
      <xdr:colOff>38100</xdr:colOff>
      <xdr:row>22</xdr:row>
      <xdr:rowOff>19050</xdr:rowOff>
    </xdr:to>
    <xdr:sp>
      <xdr:nvSpPr>
        <xdr:cNvPr id="25" name="Connecteur droit avec flèche 38"/>
        <xdr:cNvSpPr>
          <a:spLocks/>
        </xdr:cNvSpPr>
      </xdr:nvSpPr>
      <xdr:spPr>
        <a:xfrm>
          <a:off x="0" y="657225"/>
          <a:ext cx="0" cy="2924175"/>
        </a:xfrm>
        <a:prstGeom prst="straightConnector1">
          <a:avLst/>
        </a:prstGeom>
        <a:noFill/>
        <a:ln w="9525" cmpd="sng">
          <a:solidFill>
            <a:srgbClr val="4A7EBB"/>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38100</xdr:colOff>
      <xdr:row>8</xdr:row>
      <xdr:rowOff>104775</xdr:rowOff>
    </xdr:from>
    <xdr:to>
      <xdr:col>43</xdr:col>
      <xdr:colOff>19050</xdr:colOff>
      <xdr:row>10</xdr:row>
      <xdr:rowOff>104775</xdr:rowOff>
    </xdr:to>
    <xdr:sp>
      <xdr:nvSpPr>
        <xdr:cNvPr id="26" name="ZoneTexte 41"/>
        <xdr:cNvSpPr txBox="1">
          <a:spLocks noChangeArrowheads="1"/>
        </xdr:cNvSpPr>
      </xdr:nvSpPr>
      <xdr:spPr>
        <a:xfrm>
          <a:off x="0" y="1400175"/>
          <a:ext cx="0" cy="323850"/>
        </a:xfrm>
        <a:prstGeom prst="rect">
          <a:avLst/>
        </a:prstGeom>
        <a:noFill/>
        <a:ln w="9525" cmpd="sng">
          <a:noFill/>
        </a:ln>
      </xdr:spPr>
      <xdr:txBody>
        <a:bodyPr vertOverflow="clip" wrap="square"/>
        <a:p>
          <a:pPr algn="ctr">
            <a:defRPr/>
          </a:pPr>
          <a:r>
            <a:rPr lang="en-US" cap="none" sz="800" b="0" i="0" u="none" baseline="0">
              <a:solidFill>
                <a:srgbClr val="000000"/>
              </a:solidFill>
            </a:rPr>
            <a:t>Répéter 10 rangs
 + 40 pas</a:t>
          </a:r>
        </a:p>
      </xdr:txBody>
    </xdr:sp>
    <xdr:clientData/>
  </xdr:twoCellAnchor>
  <xdr:twoCellAnchor>
    <xdr:from>
      <xdr:col>20</xdr:col>
      <xdr:colOff>28575</xdr:colOff>
      <xdr:row>12</xdr:row>
      <xdr:rowOff>38100</xdr:rowOff>
    </xdr:from>
    <xdr:to>
      <xdr:col>40</xdr:col>
      <xdr:colOff>0</xdr:colOff>
      <xdr:row>14</xdr:row>
      <xdr:rowOff>47625</xdr:rowOff>
    </xdr:to>
    <xdr:sp>
      <xdr:nvSpPr>
        <xdr:cNvPr id="27" name="ZoneTexte 42"/>
        <xdr:cNvSpPr txBox="1">
          <a:spLocks noChangeArrowheads="1"/>
        </xdr:cNvSpPr>
      </xdr:nvSpPr>
      <xdr:spPr>
        <a:xfrm>
          <a:off x="0" y="1981200"/>
          <a:ext cx="0" cy="333375"/>
        </a:xfrm>
        <a:prstGeom prst="rect">
          <a:avLst/>
        </a:prstGeom>
        <a:noFill/>
        <a:ln w="9525" cmpd="sng">
          <a:noFill/>
        </a:ln>
      </xdr:spPr>
      <xdr:txBody>
        <a:bodyPr vertOverflow="clip" wrap="square"/>
        <a:p>
          <a:pPr algn="ctr">
            <a:defRPr/>
          </a:pPr>
          <a:r>
            <a:rPr lang="en-US" cap="none" sz="800" b="0" i="0" u="none" baseline="0">
              <a:solidFill>
                <a:srgbClr val="000000"/>
              </a:solidFill>
            </a:rPr>
            <a:t>Répéter 10 rangs
 + 40 pas</a:t>
          </a:r>
        </a:p>
      </xdr:txBody>
    </xdr:sp>
    <xdr:clientData/>
  </xdr:twoCellAnchor>
  <xdr:twoCellAnchor>
    <xdr:from>
      <xdr:col>13</xdr:col>
      <xdr:colOff>19050</xdr:colOff>
      <xdr:row>16</xdr:row>
      <xdr:rowOff>66675</xdr:rowOff>
    </xdr:from>
    <xdr:to>
      <xdr:col>32</xdr:col>
      <xdr:colOff>38100</xdr:colOff>
      <xdr:row>18</xdr:row>
      <xdr:rowOff>76200</xdr:rowOff>
    </xdr:to>
    <xdr:sp>
      <xdr:nvSpPr>
        <xdr:cNvPr id="28" name="ZoneTexte 43"/>
        <xdr:cNvSpPr txBox="1">
          <a:spLocks noChangeArrowheads="1"/>
        </xdr:cNvSpPr>
      </xdr:nvSpPr>
      <xdr:spPr>
        <a:xfrm>
          <a:off x="0" y="2657475"/>
          <a:ext cx="0" cy="333375"/>
        </a:xfrm>
        <a:prstGeom prst="rect">
          <a:avLst/>
        </a:prstGeom>
        <a:noFill/>
        <a:ln w="9525" cmpd="sng">
          <a:noFill/>
        </a:ln>
      </xdr:spPr>
      <xdr:txBody>
        <a:bodyPr vertOverflow="clip" wrap="square"/>
        <a:p>
          <a:pPr algn="ctr">
            <a:defRPr/>
          </a:pPr>
          <a:r>
            <a:rPr lang="en-US" cap="none" sz="800" b="0" i="0" u="none" baseline="0">
              <a:solidFill>
                <a:srgbClr val="000000"/>
              </a:solidFill>
            </a:rPr>
            <a:t>Répéter 10 rangs
 + 40 pas</a:t>
          </a:r>
        </a:p>
      </xdr:txBody>
    </xdr:sp>
    <xdr:clientData/>
  </xdr:twoCellAnchor>
  <xdr:twoCellAnchor>
    <xdr:from>
      <xdr:col>18</xdr:col>
      <xdr:colOff>19050</xdr:colOff>
      <xdr:row>32</xdr:row>
      <xdr:rowOff>95250</xdr:rowOff>
    </xdr:from>
    <xdr:to>
      <xdr:col>37</xdr:col>
      <xdr:colOff>38100</xdr:colOff>
      <xdr:row>34</xdr:row>
      <xdr:rowOff>104775</xdr:rowOff>
    </xdr:to>
    <xdr:sp>
      <xdr:nvSpPr>
        <xdr:cNvPr id="29" name="ZoneTexte 44"/>
        <xdr:cNvSpPr txBox="1">
          <a:spLocks noChangeArrowheads="1"/>
        </xdr:cNvSpPr>
      </xdr:nvSpPr>
      <xdr:spPr>
        <a:xfrm>
          <a:off x="0" y="5276850"/>
          <a:ext cx="0" cy="333375"/>
        </a:xfrm>
        <a:prstGeom prst="rect">
          <a:avLst/>
        </a:prstGeom>
        <a:noFill/>
        <a:ln w="9525" cmpd="sng">
          <a:noFill/>
        </a:ln>
      </xdr:spPr>
      <xdr:txBody>
        <a:bodyPr vertOverflow="clip" wrap="square"/>
        <a:p>
          <a:pPr algn="ctr">
            <a:defRPr/>
          </a:pPr>
          <a:r>
            <a:rPr lang="en-US" cap="none" sz="800" b="0" i="0" u="none" baseline="0">
              <a:solidFill>
                <a:srgbClr val="000000"/>
              </a:solidFill>
            </a:rPr>
            <a:t>Répéter 10 rangs
 + 40 pas</a:t>
          </a:r>
        </a:p>
      </xdr:txBody>
    </xdr:sp>
    <xdr:clientData/>
  </xdr:twoCellAnchor>
  <xdr:twoCellAnchor>
    <xdr:from>
      <xdr:col>28</xdr:col>
      <xdr:colOff>28575</xdr:colOff>
      <xdr:row>28</xdr:row>
      <xdr:rowOff>104775</xdr:rowOff>
    </xdr:from>
    <xdr:to>
      <xdr:col>48</xdr:col>
      <xdr:colOff>0</xdr:colOff>
      <xdr:row>30</xdr:row>
      <xdr:rowOff>114300</xdr:rowOff>
    </xdr:to>
    <xdr:sp>
      <xdr:nvSpPr>
        <xdr:cNvPr id="30" name="ZoneTexte 45"/>
        <xdr:cNvSpPr txBox="1">
          <a:spLocks noChangeArrowheads="1"/>
        </xdr:cNvSpPr>
      </xdr:nvSpPr>
      <xdr:spPr>
        <a:xfrm>
          <a:off x="0" y="4638675"/>
          <a:ext cx="0" cy="333375"/>
        </a:xfrm>
        <a:prstGeom prst="rect">
          <a:avLst/>
        </a:prstGeom>
        <a:noFill/>
        <a:ln w="9525" cmpd="sng">
          <a:noFill/>
        </a:ln>
      </xdr:spPr>
      <xdr:txBody>
        <a:bodyPr vertOverflow="clip" wrap="square"/>
        <a:p>
          <a:pPr algn="ctr">
            <a:defRPr/>
          </a:pPr>
          <a:r>
            <a:rPr lang="en-US" cap="none" sz="800" b="0" i="0" u="none" baseline="0">
              <a:solidFill>
                <a:srgbClr val="000000"/>
              </a:solidFill>
            </a:rPr>
            <a:t>Répéter 10 rangs
 + 40 pas</a:t>
          </a:r>
        </a:p>
      </xdr:txBody>
    </xdr:sp>
    <xdr:clientData/>
  </xdr:twoCellAnchor>
  <xdr:twoCellAnchor>
    <xdr:from>
      <xdr:col>36</xdr:col>
      <xdr:colOff>19050</xdr:colOff>
      <xdr:row>24</xdr:row>
      <xdr:rowOff>104775</xdr:rowOff>
    </xdr:from>
    <xdr:to>
      <xdr:col>55</xdr:col>
      <xdr:colOff>38100</xdr:colOff>
      <xdr:row>26</xdr:row>
      <xdr:rowOff>104775</xdr:rowOff>
    </xdr:to>
    <xdr:sp>
      <xdr:nvSpPr>
        <xdr:cNvPr id="31" name="ZoneTexte 46"/>
        <xdr:cNvSpPr txBox="1">
          <a:spLocks noChangeArrowheads="1"/>
        </xdr:cNvSpPr>
      </xdr:nvSpPr>
      <xdr:spPr>
        <a:xfrm>
          <a:off x="0" y="3990975"/>
          <a:ext cx="0" cy="323850"/>
        </a:xfrm>
        <a:prstGeom prst="rect">
          <a:avLst/>
        </a:prstGeom>
        <a:noFill/>
        <a:ln w="9525" cmpd="sng">
          <a:noFill/>
        </a:ln>
      </xdr:spPr>
      <xdr:txBody>
        <a:bodyPr vertOverflow="clip" wrap="square"/>
        <a:p>
          <a:pPr algn="ctr">
            <a:defRPr/>
          </a:pPr>
          <a:r>
            <a:rPr lang="en-US" cap="none" sz="800" b="0" i="0" u="none" baseline="0">
              <a:solidFill>
                <a:srgbClr val="000000"/>
              </a:solidFill>
            </a:rPr>
            <a:t>Répéter 10 rangs
 + 40 pas</a:t>
          </a:r>
        </a:p>
      </xdr:txBody>
    </xdr:sp>
    <xdr:clientData/>
  </xdr:twoCellAnchor>
  <xdr:twoCellAnchor>
    <xdr:from>
      <xdr:col>3</xdr:col>
      <xdr:colOff>19050</xdr:colOff>
      <xdr:row>39</xdr:row>
      <xdr:rowOff>28575</xdr:rowOff>
    </xdr:from>
    <xdr:to>
      <xdr:col>11</xdr:col>
      <xdr:colOff>9525</xdr:colOff>
      <xdr:row>41</xdr:row>
      <xdr:rowOff>19050</xdr:rowOff>
    </xdr:to>
    <xdr:sp>
      <xdr:nvSpPr>
        <xdr:cNvPr id="32" name="ZoneTexte 49"/>
        <xdr:cNvSpPr txBox="1">
          <a:spLocks noChangeArrowheads="1"/>
        </xdr:cNvSpPr>
      </xdr:nvSpPr>
      <xdr:spPr>
        <a:xfrm>
          <a:off x="0" y="6343650"/>
          <a:ext cx="0" cy="314325"/>
        </a:xfrm>
        <a:prstGeom prst="rect">
          <a:avLst/>
        </a:prstGeom>
        <a:noFill/>
        <a:ln w="9525" cmpd="sng">
          <a:noFill/>
        </a:ln>
      </xdr:spPr>
      <xdr:txBody>
        <a:bodyPr vertOverflow="clip" wrap="square"/>
        <a:p>
          <a:pPr algn="ctr">
            <a:defRPr/>
          </a:pPr>
          <a:r>
            <a:rPr lang="en-US" cap="none" sz="800" b="0" i="0" u="none" baseline="0">
              <a:solidFill>
                <a:srgbClr val="000000"/>
              </a:solidFill>
              <a:latin typeface="Arial Narrow"/>
              <a:ea typeface="Arial Narrow"/>
              <a:cs typeface="Arial Narrow"/>
            </a:rPr>
            <a:t>5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rangs</a:t>
          </a:r>
        </a:p>
      </xdr:txBody>
    </xdr:sp>
    <xdr:clientData/>
  </xdr:twoCellAnchor>
  <xdr:twoCellAnchor>
    <xdr:from>
      <xdr:col>3</xdr:col>
      <xdr:colOff>66675</xdr:colOff>
      <xdr:row>40</xdr:row>
      <xdr:rowOff>19050</xdr:rowOff>
    </xdr:from>
    <xdr:to>
      <xdr:col>8</xdr:col>
      <xdr:colOff>28575</xdr:colOff>
      <xdr:row>40</xdr:row>
      <xdr:rowOff>19050</xdr:rowOff>
    </xdr:to>
    <xdr:sp>
      <xdr:nvSpPr>
        <xdr:cNvPr id="33" name="Connecteur droit avec flèche 50"/>
        <xdr:cNvSpPr>
          <a:spLocks/>
        </xdr:cNvSpPr>
      </xdr:nvSpPr>
      <xdr:spPr>
        <a:xfrm>
          <a:off x="0" y="6496050"/>
          <a:ext cx="0" cy="0"/>
        </a:xfrm>
        <a:prstGeom prst="straightConnector1">
          <a:avLst/>
        </a:prstGeom>
        <a:noFill/>
        <a:ln w="9525" cmpd="sng">
          <a:solidFill>
            <a:srgbClr val="4A7EBB"/>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117</xdr:col>
      <xdr:colOff>0</xdr:colOff>
      <xdr:row>0</xdr:row>
      <xdr:rowOff>0</xdr:rowOff>
    </xdr:from>
    <xdr:to>
      <xdr:col>121</xdr:col>
      <xdr:colOff>619125</xdr:colOff>
      <xdr:row>43</xdr:row>
      <xdr:rowOff>9525</xdr:rowOff>
    </xdr:to>
    <xdr:pic>
      <xdr:nvPicPr>
        <xdr:cNvPr id="34" name="Image 57"/>
        <xdr:cNvPicPr preferRelativeResize="1">
          <a:picLocks noChangeAspect="1"/>
        </xdr:cNvPicPr>
      </xdr:nvPicPr>
      <xdr:blipFill>
        <a:blip r:embed="rId1"/>
        <a:stretch>
          <a:fillRect/>
        </a:stretch>
      </xdr:blipFill>
      <xdr:spPr>
        <a:xfrm>
          <a:off x="0" y="0"/>
          <a:ext cx="3667125" cy="6972300"/>
        </a:xfrm>
        <a:prstGeom prst="rect">
          <a:avLst/>
        </a:prstGeom>
        <a:noFill/>
        <a:ln w="9525" cmpd="sng">
          <a:noFill/>
        </a:ln>
      </xdr:spPr>
    </xdr:pic>
    <xdr:clientData/>
  </xdr:twoCellAnchor>
  <xdr:twoCellAnchor editAs="oneCell">
    <xdr:from>
      <xdr:col>119</xdr:col>
      <xdr:colOff>485775</xdr:colOff>
      <xdr:row>28</xdr:row>
      <xdr:rowOff>142875</xdr:rowOff>
    </xdr:from>
    <xdr:to>
      <xdr:col>123</xdr:col>
      <xdr:colOff>9525</xdr:colOff>
      <xdr:row>44</xdr:row>
      <xdr:rowOff>133350</xdr:rowOff>
    </xdr:to>
    <xdr:pic>
      <xdr:nvPicPr>
        <xdr:cNvPr id="35" name="Image 18"/>
        <xdr:cNvPicPr preferRelativeResize="1">
          <a:picLocks noChangeAspect="1"/>
        </xdr:cNvPicPr>
      </xdr:nvPicPr>
      <xdr:blipFill>
        <a:blip r:embed="rId2"/>
        <a:stretch>
          <a:fillRect/>
        </a:stretch>
      </xdr:blipFill>
      <xdr:spPr>
        <a:xfrm>
          <a:off x="2009775" y="4676775"/>
          <a:ext cx="2571750" cy="2581275"/>
        </a:xfrm>
        <a:prstGeom prst="rect">
          <a:avLst/>
        </a:prstGeom>
        <a:noFill/>
        <a:ln w="9525" cmpd="sng">
          <a:solidFill>
            <a:srgbClr val="4F81BD"/>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37"/>
  <sheetViews>
    <sheetView showGridLines="0" tabSelected="1" zoomScalePageLayoutView="0" workbookViewId="0" topLeftCell="A1">
      <selection activeCell="A10" sqref="A10"/>
    </sheetView>
  </sheetViews>
  <sheetFormatPr defaultColWidth="11.421875" defaultRowHeight="12.75"/>
  <cols>
    <col min="1" max="1" width="161.8515625" style="0" customWidth="1"/>
  </cols>
  <sheetData>
    <row r="2" ht="30">
      <c r="A2" s="66" t="s">
        <v>56</v>
      </c>
    </row>
    <row r="3" ht="15">
      <c r="A3" s="66"/>
    </row>
    <row r="4" ht="15">
      <c r="A4" s="66" t="s">
        <v>55</v>
      </c>
    </row>
    <row r="5" ht="15">
      <c r="A5" s="66"/>
    </row>
    <row r="6" ht="15">
      <c r="A6" s="66" t="s">
        <v>52</v>
      </c>
    </row>
    <row r="7" ht="15">
      <c r="A7" s="66" t="s">
        <v>51</v>
      </c>
    </row>
    <row r="8" ht="15">
      <c r="A8" s="66"/>
    </row>
    <row r="9" ht="15">
      <c r="A9" s="66" t="s">
        <v>53</v>
      </c>
    </row>
    <row r="10" ht="30">
      <c r="A10" s="66" t="s">
        <v>58</v>
      </c>
    </row>
    <row r="11" ht="15">
      <c r="A11" s="66" t="s">
        <v>50</v>
      </c>
    </row>
    <row r="12" ht="15">
      <c r="A12" s="66"/>
    </row>
    <row r="13" ht="15">
      <c r="A13" s="66" t="s">
        <v>54</v>
      </c>
    </row>
    <row r="14" ht="15">
      <c r="A14" s="66" t="s">
        <v>57</v>
      </c>
    </row>
    <row r="15" ht="15">
      <c r="A15" s="66"/>
    </row>
    <row r="16" ht="15">
      <c r="A16" s="66"/>
    </row>
    <row r="17" ht="15.75">
      <c r="A17" s="66" t="s">
        <v>59</v>
      </c>
    </row>
    <row r="18" ht="12.75">
      <c r="A18" s="56"/>
    </row>
    <row r="19" ht="12.75">
      <c r="A19" s="57"/>
    </row>
    <row r="20" ht="12.75">
      <c r="A20" s="56"/>
    </row>
    <row r="21" ht="12.75">
      <c r="A21" s="56"/>
    </row>
    <row r="22" ht="12.75">
      <c r="A22" s="56"/>
    </row>
    <row r="23" ht="12.75">
      <c r="A23" s="56"/>
    </row>
    <row r="24" ht="12.75">
      <c r="A24" s="56"/>
    </row>
    <row r="25" ht="12.75">
      <c r="A25" s="56"/>
    </row>
    <row r="26" ht="12.75">
      <c r="A26" s="56"/>
    </row>
    <row r="27" ht="12.75">
      <c r="A27" s="56"/>
    </row>
    <row r="28" ht="12.75">
      <c r="A28" s="56"/>
    </row>
    <row r="29" ht="12.75">
      <c r="A29" s="56"/>
    </row>
    <row r="30" ht="12.75">
      <c r="A30" s="56"/>
    </row>
    <row r="31" ht="12.75">
      <c r="A31" s="56"/>
    </row>
    <row r="32" ht="12.75">
      <c r="A32" s="56"/>
    </row>
    <row r="33" ht="12.75">
      <c r="A33" s="56"/>
    </row>
    <row r="34" ht="12.75">
      <c r="A34" s="56"/>
    </row>
    <row r="35" ht="12.75">
      <c r="A35" s="56"/>
    </row>
    <row r="36" ht="12.75">
      <c r="A36" s="56"/>
    </row>
    <row r="37" ht="12.75">
      <c r="A37" s="5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U33"/>
  <sheetViews>
    <sheetView showGridLines="0" zoomScalePageLayoutView="0" workbookViewId="0" topLeftCell="C1">
      <pane xSplit="1" ySplit="15" topLeftCell="D16" activePane="bottomRight" state="frozen"/>
      <selection pane="topLeft" activeCell="C1" sqref="C1"/>
      <selection pane="topRight" activeCell="D1" sqref="D1"/>
      <selection pane="bottomLeft" activeCell="C16" sqref="C16"/>
      <selection pane="bottomRight" activeCell="L16" sqref="L16"/>
    </sheetView>
  </sheetViews>
  <sheetFormatPr defaultColWidth="11.421875" defaultRowHeight="12.75"/>
  <cols>
    <col min="1" max="1" width="34.140625" style="0" customWidth="1"/>
    <col min="2" max="2" width="11.57421875" style="0" customWidth="1"/>
    <col min="3" max="3" width="6.8515625" style="0" customWidth="1"/>
    <col min="4" max="5" width="5.57421875" style="0" customWidth="1"/>
    <col min="6" max="6" width="5.57421875" style="0" hidden="1" customWidth="1"/>
    <col min="7" max="9" width="5.57421875" style="0" customWidth="1"/>
    <col min="10" max="10" width="5.57421875" style="0" hidden="1" customWidth="1"/>
    <col min="11" max="13" width="5.57421875" style="0" customWidth="1"/>
    <col min="14" max="14" width="5.57421875" style="0" hidden="1" customWidth="1"/>
    <col min="15" max="17" width="5.57421875" style="0" customWidth="1"/>
    <col min="18" max="18" width="5.57421875" style="0" hidden="1" customWidth="1"/>
    <col min="19" max="21" width="5.57421875" style="0" customWidth="1"/>
    <col min="22" max="22" width="5.57421875" style="0" hidden="1" customWidth="1"/>
    <col min="23" max="25" width="5.57421875" style="0" customWidth="1"/>
    <col min="26" max="26" width="5.57421875" style="0" hidden="1" customWidth="1"/>
    <col min="27" max="29" width="5.57421875" style="0" customWidth="1"/>
    <col min="30" max="30" width="5.57421875" style="0" hidden="1" customWidth="1"/>
    <col min="31" max="33" width="5.57421875" style="0" customWidth="1"/>
    <col min="34" max="34" width="5.57421875" style="0" hidden="1" customWidth="1"/>
    <col min="35" max="37" width="5.57421875" style="0" customWidth="1"/>
    <col min="38" max="38" width="5.57421875" style="0" hidden="1" customWidth="1"/>
    <col min="39" max="41" width="5.57421875" style="0" customWidth="1"/>
    <col min="42" max="42" width="5.57421875" style="0" hidden="1" customWidth="1"/>
    <col min="43" max="43" width="5.57421875" style="0" customWidth="1"/>
    <col min="44" max="46" width="9.28125" style="0" customWidth="1"/>
    <col min="47" max="47" width="8.00390625" style="0" customWidth="1"/>
  </cols>
  <sheetData>
    <row r="1" spans="3:27" ht="20.25">
      <c r="C1" s="79" t="s">
        <v>21</v>
      </c>
      <c r="D1" s="79"/>
      <c r="E1" s="79"/>
      <c r="F1" s="79"/>
      <c r="G1" s="79"/>
      <c r="H1" s="80"/>
      <c r="I1" s="80"/>
      <c r="J1" s="80"/>
      <c r="K1" s="80"/>
      <c r="L1" s="80"/>
      <c r="M1" s="80"/>
      <c r="N1" s="80"/>
      <c r="O1" s="80"/>
      <c r="P1" s="80"/>
      <c r="Q1" s="80"/>
      <c r="R1" s="80"/>
      <c r="S1" s="80"/>
      <c r="T1" s="80"/>
      <c r="U1" s="80"/>
      <c r="V1" s="80"/>
      <c r="W1" s="80"/>
      <c r="X1" s="80"/>
      <c r="Y1" s="80"/>
      <c r="Z1" s="80"/>
      <c r="AA1" s="80"/>
    </row>
    <row r="2" ht="4.5" customHeight="1"/>
    <row r="3" spans="3:31" ht="12.75">
      <c r="C3" s="89" t="s">
        <v>0</v>
      </c>
      <c r="D3" s="90"/>
      <c r="E3" s="90"/>
      <c r="F3" s="90"/>
      <c r="G3" s="90"/>
      <c r="H3" s="90"/>
      <c r="I3" s="81"/>
      <c r="J3" s="82"/>
      <c r="K3" s="82"/>
      <c r="L3" s="82"/>
      <c r="M3" s="82"/>
      <c r="N3" s="82"/>
      <c r="O3" s="82"/>
      <c r="P3" s="82"/>
      <c r="Q3" s="82"/>
      <c r="R3" s="82"/>
      <c r="S3" s="82"/>
      <c r="T3" s="82"/>
      <c r="U3" s="82"/>
      <c r="V3" s="82"/>
      <c r="W3" s="83"/>
      <c r="Y3" t="s">
        <v>20</v>
      </c>
      <c r="AC3" s="94"/>
      <c r="AD3" s="95"/>
      <c r="AE3" s="96"/>
    </row>
    <row r="4" spans="3:23" ht="12.75">
      <c r="C4" s="71" t="s">
        <v>2</v>
      </c>
      <c r="D4" s="72"/>
      <c r="E4" s="73"/>
      <c r="F4" s="73"/>
      <c r="G4" s="73"/>
      <c r="H4" s="73"/>
      <c r="I4" s="68"/>
      <c r="J4" s="69"/>
      <c r="K4" s="69"/>
      <c r="L4" s="69"/>
      <c r="M4" s="69"/>
      <c r="N4" s="69"/>
      <c r="O4" s="69"/>
      <c r="P4" s="69"/>
      <c r="Q4" s="69"/>
      <c r="R4" s="69"/>
      <c r="S4" s="69"/>
      <c r="T4" s="69"/>
      <c r="U4" s="69"/>
      <c r="V4" s="69"/>
      <c r="W4" s="70"/>
    </row>
    <row r="5" spans="3:23" ht="12.75">
      <c r="C5" s="71" t="s">
        <v>3</v>
      </c>
      <c r="D5" s="72"/>
      <c r="E5" s="73"/>
      <c r="F5" s="73"/>
      <c r="G5" s="73"/>
      <c r="H5" s="73"/>
      <c r="I5" s="68"/>
      <c r="J5" s="69"/>
      <c r="K5" s="69"/>
      <c r="L5" s="69"/>
      <c r="M5" s="69"/>
      <c r="N5" s="69"/>
      <c r="O5" s="69"/>
      <c r="P5" s="69"/>
      <c r="Q5" s="69"/>
      <c r="R5" s="69"/>
      <c r="S5" s="69"/>
      <c r="T5" s="69"/>
      <c r="U5" s="69"/>
      <c r="V5" s="69"/>
      <c r="W5" s="70"/>
    </row>
    <row r="6" spans="3:31" ht="12.75">
      <c r="C6" s="71" t="s">
        <v>4</v>
      </c>
      <c r="D6" s="72"/>
      <c r="E6" s="73"/>
      <c r="F6" s="73"/>
      <c r="G6" s="73"/>
      <c r="H6" s="73"/>
      <c r="I6" s="68"/>
      <c r="J6" s="69"/>
      <c r="K6" s="69"/>
      <c r="L6" s="69"/>
      <c r="M6" s="69"/>
      <c r="N6" s="69"/>
      <c r="O6" s="69"/>
      <c r="P6" s="69"/>
      <c r="Q6" s="69"/>
      <c r="R6" s="69"/>
      <c r="S6" s="69"/>
      <c r="T6" s="69"/>
      <c r="U6" s="69"/>
      <c r="V6" s="69"/>
      <c r="W6" s="70"/>
      <c r="Y6" s="24"/>
      <c r="Z6" s="24"/>
      <c r="AA6" s="26" t="s">
        <v>25</v>
      </c>
      <c r="AB6" s="24"/>
      <c r="AC6" s="24"/>
      <c r="AD6" s="36"/>
      <c r="AE6" s="24"/>
    </row>
    <row r="7" spans="3:31" ht="12.75">
      <c r="C7" s="71" t="s">
        <v>5</v>
      </c>
      <c r="D7" s="72"/>
      <c r="E7" s="73"/>
      <c r="F7" s="73"/>
      <c r="G7" s="73"/>
      <c r="H7" s="73"/>
      <c r="I7" s="68"/>
      <c r="J7" s="69"/>
      <c r="K7" s="69"/>
      <c r="L7" s="69"/>
      <c r="M7" s="69"/>
      <c r="N7" s="69"/>
      <c r="O7" s="69"/>
      <c r="P7" s="69"/>
      <c r="Q7" s="69"/>
      <c r="R7" s="69"/>
      <c r="S7" s="69"/>
      <c r="T7" s="69"/>
      <c r="U7" s="69"/>
      <c r="V7" s="69"/>
      <c r="W7" s="70"/>
      <c r="Y7" s="24"/>
      <c r="Z7" s="24"/>
      <c r="AA7" s="24"/>
      <c r="AB7" s="24"/>
      <c r="AC7" s="25" t="s">
        <v>26</v>
      </c>
      <c r="AD7" s="37"/>
      <c r="AE7" s="27">
        <f>IF(ISNUMBER(AVERAGE(AR16:AR25)),AVERAGE(AR16:AR25),"")</f>
      </c>
    </row>
    <row r="8" spans="3:31" ht="12.75">
      <c r="C8" s="71" t="s">
        <v>6</v>
      </c>
      <c r="D8" s="72"/>
      <c r="E8" s="73"/>
      <c r="F8" s="73"/>
      <c r="G8" s="73"/>
      <c r="H8" s="73"/>
      <c r="I8" s="68"/>
      <c r="J8" s="69"/>
      <c r="K8" s="69"/>
      <c r="L8" s="69"/>
      <c r="M8" s="69"/>
      <c r="N8" s="69"/>
      <c r="O8" s="69"/>
      <c r="P8" s="69"/>
      <c r="Q8" s="69"/>
      <c r="R8" s="69"/>
      <c r="S8" s="69"/>
      <c r="T8" s="69"/>
      <c r="U8" s="69"/>
      <c r="V8" s="69"/>
      <c r="W8" s="70"/>
      <c r="Y8" s="24"/>
      <c r="Z8" s="24"/>
      <c r="AA8" s="24"/>
      <c r="AB8" s="24"/>
      <c r="AC8" s="25" t="s">
        <v>31</v>
      </c>
      <c r="AD8" s="37"/>
      <c r="AE8" s="27">
        <f>IF(ISNUMBER(AVERAGE(AS16:AS25)),AVERAGE(AS16:AS25),"")</f>
      </c>
    </row>
    <row r="9" spans="3:31" ht="12.75">
      <c r="C9" s="71" t="s">
        <v>1</v>
      </c>
      <c r="D9" s="72"/>
      <c r="E9" s="73"/>
      <c r="F9" s="73"/>
      <c r="G9" s="73"/>
      <c r="H9" s="73"/>
      <c r="I9" s="68"/>
      <c r="J9" s="69"/>
      <c r="K9" s="69"/>
      <c r="L9" s="69"/>
      <c r="M9" s="69"/>
      <c r="N9" s="69"/>
      <c r="O9" s="69"/>
      <c r="P9" s="69"/>
      <c r="Q9" s="69"/>
      <c r="R9" s="69"/>
      <c r="S9" s="69"/>
      <c r="T9" s="69"/>
      <c r="U9" s="69"/>
      <c r="V9" s="69"/>
      <c r="W9" s="70"/>
      <c r="Y9" s="24"/>
      <c r="Z9" s="24"/>
      <c r="AA9" s="24"/>
      <c r="AB9" s="24"/>
      <c r="AC9" s="25" t="s">
        <v>27</v>
      </c>
      <c r="AD9" s="37"/>
      <c r="AE9" s="26">
        <f>COUNTA(E16:E25,I16:I25,M16:M25,Q16:Q25,U16:U25,Y16:Y25,AC16:AC25,AG16:AG25,AK16:AK25,AO16:AO25)</f>
        <v>0</v>
      </c>
    </row>
    <row r="10" spans="3:31" ht="12.75">
      <c r="C10" s="17" t="s">
        <v>37</v>
      </c>
      <c r="D10" s="18"/>
      <c r="E10" s="19"/>
      <c r="F10" s="19"/>
      <c r="G10" s="19"/>
      <c r="H10" s="19"/>
      <c r="I10" s="39"/>
      <c r="J10" s="40"/>
      <c r="K10" s="40"/>
      <c r="L10" s="40"/>
      <c r="M10" s="40"/>
      <c r="N10" s="40"/>
      <c r="O10" s="40"/>
      <c r="P10" s="40"/>
      <c r="Q10" s="40"/>
      <c r="R10" s="40"/>
      <c r="S10" s="40"/>
      <c r="T10" s="40"/>
      <c r="U10" s="40"/>
      <c r="V10" s="40"/>
      <c r="W10" s="41"/>
      <c r="Y10" s="24"/>
      <c r="Z10" s="24"/>
      <c r="AA10" s="24"/>
      <c r="AB10" s="24"/>
      <c r="AC10" s="25" t="s">
        <v>36</v>
      </c>
      <c r="AD10" s="36"/>
      <c r="AE10" s="38">
        <f>SUM(AT16:AT25)</f>
        <v>0</v>
      </c>
    </row>
    <row r="11" spans="3:23" ht="26.25" customHeight="1">
      <c r="C11" s="77" t="s">
        <v>23</v>
      </c>
      <c r="D11" s="78"/>
      <c r="E11" s="78"/>
      <c r="F11" s="78"/>
      <c r="G11" s="78"/>
      <c r="H11" s="78"/>
      <c r="I11" s="91"/>
      <c r="J11" s="92"/>
      <c r="K11" s="92"/>
      <c r="L11" s="92"/>
      <c r="M11" s="92"/>
      <c r="N11" s="92"/>
      <c r="O11" s="92"/>
      <c r="P11" s="92"/>
      <c r="Q11" s="92"/>
      <c r="R11" s="92"/>
      <c r="S11" s="92"/>
      <c r="T11" s="92"/>
      <c r="U11" s="92"/>
      <c r="V11" s="92"/>
      <c r="W11" s="93"/>
    </row>
    <row r="12" spans="3:23" ht="12.75">
      <c r="C12" s="14"/>
      <c r="D12" s="15"/>
      <c r="E12" s="15"/>
      <c r="F12" s="15"/>
      <c r="G12" s="15"/>
      <c r="H12" s="15"/>
      <c r="I12" s="16"/>
      <c r="J12" s="16"/>
      <c r="K12" s="16"/>
      <c r="L12" s="16"/>
      <c r="M12" s="16"/>
      <c r="N12" s="16"/>
      <c r="O12" s="16"/>
      <c r="P12" s="16"/>
      <c r="Q12" s="16"/>
      <c r="R12" s="16"/>
      <c r="S12" s="16"/>
      <c r="T12" s="16"/>
      <c r="U12" s="16"/>
      <c r="V12" s="16"/>
      <c r="W12" s="16"/>
    </row>
    <row r="14" spans="3:47" ht="12.75">
      <c r="C14" s="87" t="s">
        <v>10</v>
      </c>
      <c r="D14" s="84" t="s">
        <v>9</v>
      </c>
      <c r="E14" s="85"/>
      <c r="F14" s="85"/>
      <c r="G14" s="86"/>
      <c r="H14" s="84" t="s">
        <v>11</v>
      </c>
      <c r="I14" s="85"/>
      <c r="J14" s="85"/>
      <c r="K14" s="86"/>
      <c r="L14" s="84" t="s">
        <v>12</v>
      </c>
      <c r="M14" s="85"/>
      <c r="N14" s="85"/>
      <c r="O14" s="86"/>
      <c r="P14" s="84" t="s">
        <v>13</v>
      </c>
      <c r="Q14" s="85"/>
      <c r="R14" s="85"/>
      <c r="S14" s="86"/>
      <c r="T14" s="84" t="s">
        <v>14</v>
      </c>
      <c r="U14" s="85"/>
      <c r="V14" s="85"/>
      <c r="W14" s="86"/>
      <c r="X14" s="84" t="s">
        <v>15</v>
      </c>
      <c r="Y14" s="85"/>
      <c r="Z14" s="85"/>
      <c r="AA14" s="86"/>
      <c r="AB14" s="84" t="s">
        <v>16</v>
      </c>
      <c r="AC14" s="85"/>
      <c r="AD14" s="85"/>
      <c r="AE14" s="86"/>
      <c r="AF14" s="84" t="s">
        <v>17</v>
      </c>
      <c r="AG14" s="85"/>
      <c r="AH14" s="85"/>
      <c r="AI14" s="86"/>
      <c r="AJ14" s="84" t="s">
        <v>18</v>
      </c>
      <c r="AK14" s="85"/>
      <c r="AL14" s="85"/>
      <c r="AM14" s="86"/>
      <c r="AN14" s="84" t="s">
        <v>19</v>
      </c>
      <c r="AO14" s="85"/>
      <c r="AP14" s="85"/>
      <c r="AQ14" s="86"/>
      <c r="AR14" s="74" t="s">
        <v>24</v>
      </c>
      <c r="AS14" s="75"/>
      <c r="AT14" s="75"/>
      <c r="AU14" s="76"/>
    </row>
    <row r="15" spans="3:47" ht="36">
      <c r="C15" s="88"/>
      <c r="D15" s="7" t="s">
        <v>7</v>
      </c>
      <c r="E15" s="8" t="s">
        <v>8</v>
      </c>
      <c r="F15" s="33" t="s">
        <v>34</v>
      </c>
      <c r="G15" s="9" t="s">
        <v>29</v>
      </c>
      <c r="H15" s="7" t="s">
        <v>7</v>
      </c>
      <c r="I15" s="8" t="s">
        <v>8</v>
      </c>
      <c r="J15" s="33" t="s">
        <v>34</v>
      </c>
      <c r="K15" s="9" t="s">
        <v>29</v>
      </c>
      <c r="L15" s="7" t="s">
        <v>7</v>
      </c>
      <c r="M15" s="8" t="s">
        <v>8</v>
      </c>
      <c r="N15" s="33" t="s">
        <v>34</v>
      </c>
      <c r="O15" s="9" t="s">
        <v>29</v>
      </c>
      <c r="P15" s="7" t="s">
        <v>7</v>
      </c>
      <c r="Q15" s="8" t="s">
        <v>8</v>
      </c>
      <c r="R15" s="33" t="s">
        <v>34</v>
      </c>
      <c r="S15" s="9" t="s">
        <v>29</v>
      </c>
      <c r="T15" s="7" t="s">
        <v>7</v>
      </c>
      <c r="U15" s="8" t="s">
        <v>8</v>
      </c>
      <c r="V15" s="33" t="s">
        <v>34</v>
      </c>
      <c r="W15" s="9" t="s">
        <v>29</v>
      </c>
      <c r="X15" s="7" t="s">
        <v>7</v>
      </c>
      <c r="Y15" s="8" t="s">
        <v>8</v>
      </c>
      <c r="Z15" s="33" t="s">
        <v>34</v>
      </c>
      <c r="AA15" s="9" t="s">
        <v>29</v>
      </c>
      <c r="AB15" s="7" t="s">
        <v>7</v>
      </c>
      <c r="AC15" s="8" t="s">
        <v>8</v>
      </c>
      <c r="AD15" s="33" t="s">
        <v>34</v>
      </c>
      <c r="AE15" s="9" t="s">
        <v>29</v>
      </c>
      <c r="AF15" s="7" t="s">
        <v>7</v>
      </c>
      <c r="AG15" s="8" t="s">
        <v>8</v>
      </c>
      <c r="AH15" s="33" t="s">
        <v>34</v>
      </c>
      <c r="AI15" s="9" t="s">
        <v>29</v>
      </c>
      <c r="AJ15" s="7" t="s">
        <v>7</v>
      </c>
      <c r="AK15" s="8" t="s">
        <v>8</v>
      </c>
      <c r="AL15" s="33" t="s">
        <v>34</v>
      </c>
      <c r="AM15" s="9" t="s">
        <v>30</v>
      </c>
      <c r="AN15" s="7" t="s">
        <v>7</v>
      </c>
      <c r="AO15" s="8" t="s">
        <v>8</v>
      </c>
      <c r="AP15" s="33" t="s">
        <v>34</v>
      </c>
      <c r="AQ15" s="9" t="s">
        <v>29</v>
      </c>
      <c r="AR15" s="30" t="s">
        <v>32</v>
      </c>
      <c r="AS15" s="31" t="s">
        <v>33</v>
      </c>
      <c r="AT15" s="32" t="s">
        <v>35</v>
      </c>
      <c r="AU15" s="21" t="s">
        <v>29</v>
      </c>
    </row>
    <row r="16" spans="1:47" ht="24" customHeight="1">
      <c r="A16">
        <f>$I$7</f>
        <v>0</v>
      </c>
      <c r="B16">
        <f>$I$11</f>
        <v>0</v>
      </c>
      <c r="C16" s="1">
        <v>1</v>
      </c>
      <c r="D16" s="2"/>
      <c r="E16" s="3"/>
      <c r="F16" s="34">
        <f>IF(OR(D16&gt;0,E16&gt;0),1,0)</f>
        <v>0</v>
      </c>
      <c r="G16" s="4"/>
      <c r="H16" s="2"/>
      <c r="I16" s="3"/>
      <c r="J16" s="34">
        <f>IF(OR(H16&gt;0,I16&gt;0),1,0)</f>
        <v>0</v>
      </c>
      <c r="K16" s="4"/>
      <c r="L16" s="2"/>
      <c r="M16" s="3"/>
      <c r="N16" s="34">
        <f>IF(OR(L16&gt;0,M16&gt;0),1,0)</f>
        <v>0</v>
      </c>
      <c r="O16" s="4"/>
      <c r="P16" s="2"/>
      <c r="Q16" s="3"/>
      <c r="R16" s="34">
        <f>IF(OR(P16&gt;0,Q16&gt;0),1,0)</f>
        <v>0</v>
      </c>
      <c r="S16" s="4"/>
      <c r="T16" s="2"/>
      <c r="U16" s="3"/>
      <c r="V16" s="34">
        <f>IF(OR(T16&gt;0,U16&gt;0),1,0)</f>
        <v>0</v>
      </c>
      <c r="W16" s="4"/>
      <c r="X16" s="2"/>
      <c r="Y16" s="3"/>
      <c r="Z16" s="34">
        <f>IF(OR(X16&gt;0,Y16&gt;0),1,0)</f>
        <v>0</v>
      </c>
      <c r="AA16" s="4"/>
      <c r="AB16" s="2"/>
      <c r="AC16" s="3"/>
      <c r="AD16" s="34">
        <f>IF(OR(AB16&gt;0,AC16&gt;0),1,0)</f>
        <v>0</v>
      </c>
      <c r="AE16" s="4"/>
      <c r="AF16" s="2"/>
      <c r="AG16" s="3"/>
      <c r="AH16" s="34">
        <f>IF(OR(AF16&gt;0,AG16&gt;0),1,0)</f>
        <v>0</v>
      </c>
      <c r="AI16" s="4"/>
      <c r="AJ16" s="2"/>
      <c r="AK16" s="3"/>
      <c r="AL16" s="34">
        <f>IF(OR(AJ16&gt;0,AK16&gt;0),1,0)</f>
        <v>0</v>
      </c>
      <c r="AM16" s="4"/>
      <c r="AN16" s="2"/>
      <c r="AO16" s="3"/>
      <c r="AP16" s="34">
        <f>IF(OR(AN16&gt;0,AO16&gt;0),1,0)</f>
        <v>0</v>
      </c>
      <c r="AQ16" s="4"/>
      <c r="AR16" s="22">
        <f aca="true" t="shared" si="0" ref="AR16:AR25">IF(COUNTA(D16,H16,L16,P16,T16,X16,AB16,AF16,AJ16,AN16)&gt;0,AVERAGE(D16,H16,L16,P16,T16,X16,AB16,AF16,AJ16,AN16),"")</f>
      </c>
      <c r="AS16" s="22">
        <f aca="true" t="shared" si="1" ref="AS16:AS25">IF(COUNTA(E16,I16,M16,Q16,U16,Y16,AC16,AG16,AK16,AO16)&gt;0,AVERAGE(E16,I16,M16,Q16,U16,Y16,AC16,AG16,AK16,AO16),"")</f>
      </c>
      <c r="AT16" s="35">
        <f>SUM(F16,J16,N16,R16,V16,Z16,AD16,AH16,AL16,AP16)</f>
        <v>0</v>
      </c>
      <c r="AU16" s="23"/>
    </row>
    <row r="17" spans="1:47" ht="24" customHeight="1">
      <c r="A17">
        <f aca="true" t="shared" si="2" ref="A17:A25">$I$7</f>
        <v>0</v>
      </c>
      <c r="B17">
        <f aca="true" t="shared" si="3" ref="B17:B25">$I$11</f>
        <v>0</v>
      </c>
      <c r="C17" s="1">
        <v>2</v>
      </c>
      <c r="D17" s="2"/>
      <c r="E17" s="3"/>
      <c r="F17" s="34">
        <f aca="true" t="shared" si="4" ref="F17:F25">IF(OR(D17&gt;0,E17&gt;0),1,0)</f>
        <v>0</v>
      </c>
      <c r="G17" s="4"/>
      <c r="H17" s="2"/>
      <c r="I17" s="3"/>
      <c r="J17" s="34">
        <f aca="true" t="shared" si="5" ref="J17:J25">IF(OR(H17&gt;0,I17&gt;0),1,0)</f>
        <v>0</v>
      </c>
      <c r="K17" s="4"/>
      <c r="L17" s="2"/>
      <c r="M17" s="3"/>
      <c r="N17" s="34">
        <f aca="true" t="shared" si="6" ref="N17:N25">IF(OR(L17&gt;0,M17&gt;0),1,0)</f>
        <v>0</v>
      </c>
      <c r="O17" s="4"/>
      <c r="P17" s="2"/>
      <c r="Q17" s="3"/>
      <c r="R17" s="34">
        <f aca="true" t="shared" si="7" ref="R17:R25">IF(OR(P17&gt;0,Q17&gt;0),1,0)</f>
        <v>0</v>
      </c>
      <c r="S17" s="4"/>
      <c r="T17" s="2"/>
      <c r="U17" s="3"/>
      <c r="V17" s="34">
        <f aca="true" t="shared" si="8" ref="V17:V25">IF(OR(T17&gt;0,U17&gt;0),1,0)</f>
        <v>0</v>
      </c>
      <c r="W17" s="4"/>
      <c r="X17" s="2"/>
      <c r="Y17" s="3"/>
      <c r="Z17" s="34">
        <f aca="true" t="shared" si="9" ref="Z17:Z25">IF(OR(X17&gt;0,Y17&gt;0),1,0)</f>
        <v>0</v>
      </c>
      <c r="AA17" s="4"/>
      <c r="AB17" s="2"/>
      <c r="AC17" s="3"/>
      <c r="AD17" s="34">
        <f aca="true" t="shared" si="10" ref="AD17:AD25">IF(OR(AB17&gt;0,AC17&gt;0),1,0)</f>
        <v>0</v>
      </c>
      <c r="AE17" s="4"/>
      <c r="AF17" s="2"/>
      <c r="AG17" s="3"/>
      <c r="AH17" s="34">
        <f aca="true" t="shared" si="11" ref="AH17:AH25">IF(OR(AF17&gt;0,AG17&gt;0),1,0)</f>
        <v>0</v>
      </c>
      <c r="AI17" s="4"/>
      <c r="AJ17" s="2"/>
      <c r="AK17" s="3"/>
      <c r="AL17" s="34">
        <f aca="true" t="shared" si="12" ref="AL17:AL25">IF(OR(AJ17&gt;0,AK17&gt;0),1,0)</f>
        <v>0</v>
      </c>
      <c r="AM17" s="4"/>
      <c r="AN17" s="2"/>
      <c r="AO17" s="3"/>
      <c r="AP17" s="34">
        <f aca="true" t="shared" si="13" ref="AP17:AP25">IF(OR(AN17&gt;0,AO17&gt;0),1,0)</f>
        <v>0</v>
      </c>
      <c r="AQ17" s="4"/>
      <c r="AR17" s="22">
        <f t="shared" si="0"/>
      </c>
      <c r="AS17" s="22">
        <f t="shared" si="1"/>
      </c>
      <c r="AT17" s="35">
        <f aca="true" t="shared" si="14" ref="AT17:AT25">SUM(F17,J17,N17,R17,V17,Z17,AD17,AH17,AL17,AP17)</f>
        <v>0</v>
      </c>
      <c r="AU17" s="23"/>
    </row>
    <row r="18" spans="1:47" ht="24" customHeight="1">
      <c r="A18">
        <f t="shared" si="2"/>
        <v>0</v>
      </c>
      <c r="B18">
        <f t="shared" si="3"/>
        <v>0</v>
      </c>
      <c r="C18" s="1">
        <v>3</v>
      </c>
      <c r="D18" s="2"/>
      <c r="E18" s="3"/>
      <c r="F18" s="34">
        <f t="shared" si="4"/>
        <v>0</v>
      </c>
      <c r="G18" s="4"/>
      <c r="H18" s="2"/>
      <c r="I18" s="3"/>
      <c r="J18" s="34">
        <f t="shared" si="5"/>
        <v>0</v>
      </c>
      <c r="K18" s="4"/>
      <c r="L18" s="2"/>
      <c r="M18" s="3"/>
      <c r="N18" s="34">
        <f t="shared" si="6"/>
        <v>0</v>
      </c>
      <c r="O18" s="4"/>
      <c r="P18" s="2"/>
      <c r="Q18" s="3"/>
      <c r="R18" s="34">
        <f t="shared" si="7"/>
        <v>0</v>
      </c>
      <c r="S18" s="4"/>
      <c r="T18" s="2"/>
      <c r="U18" s="3"/>
      <c r="V18" s="34">
        <f t="shared" si="8"/>
        <v>0</v>
      </c>
      <c r="W18" s="4"/>
      <c r="X18" s="2"/>
      <c r="Y18" s="3"/>
      <c r="Z18" s="34">
        <f t="shared" si="9"/>
        <v>0</v>
      </c>
      <c r="AA18" s="4"/>
      <c r="AB18" s="2"/>
      <c r="AC18" s="3"/>
      <c r="AD18" s="34">
        <f t="shared" si="10"/>
        <v>0</v>
      </c>
      <c r="AE18" s="4"/>
      <c r="AF18" s="2"/>
      <c r="AG18" s="3"/>
      <c r="AH18" s="34">
        <f t="shared" si="11"/>
        <v>0</v>
      </c>
      <c r="AI18" s="4"/>
      <c r="AJ18" s="2"/>
      <c r="AK18" s="3"/>
      <c r="AL18" s="34">
        <f t="shared" si="12"/>
        <v>0</v>
      </c>
      <c r="AM18" s="4"/>
      <c r="AN18" s="2"/>
      <c r="AO18" s="3"/>
      <c r="AP18" s="34">
        <f t="shared" si="13"/>
        <v>0</v>
      </c>
      <c r="AQ18" s="4"/>
      <c r="AR18" s="22">
        <f t="shared" si="0"/>
      </c>
      <c r="AS18" s="22">
        <f t="shared" si="1"/>
      </c>
      <c r="AT18" s="35">
        <f t="shared" si="14"/>
        <v>0</v>
      </c>
      <c r="AU18" s="23"/>
    </row>
    <row r="19" spans="1:47" ht="24" customHeight="1">
      <c r="A19">
        <f t="shared" si="2"/>
        <v>0</v>
      </c>
      <c r="B19">
        <f t="shared" si="3"/>
        <v>0</v>
      </c>
      <c r="C19" s="1">
        <v>4</v>
      </c>
      <c r="D19" s="2"/>
      <c r="E19" s="3"/>
      <c r="F19" s="34">
        <f t="shared" si="4"/>
        <v>0</v>
      </c>
      <c r="G19" s="4"/>
      <c r="H19" s="2"/>
      <c r="I19" s="3"/>
      <c r="J19" s="34">
        <f t="shared" si="5"/>
        <v>0</v>
      </c>
      <c r="K19" s="4"/>
      <c r="L19" s="2"/>
      <c r="M19" s="3"/>
      <c r="N19" s="34">
        <f t="shared" si="6"/>
        <v>0</v>
      </c>
      <c r="O19" s="4"/>
      <c r="P19" s="2"/>
      <c r="Q19" s="3"/>
      <c r="R19" s="34">
        <f t="shared" si="7"/>
        <v>0</v>
      </c>
      <c r="S19" s="4"/>
      <c r="T19" s="2"/>
      <c r="U19" s="3"/>
      <c r="V19" s="34">
        <f t="shared" si="8"/>
        <v>0</v>
      </c>
      <c r="W19" s="4"/>
      <c r="X19" s="2"/>
      <c r="Y19" s="3"/>
      <c r="Z19" s="34">
        <f t="shared" si="9"/>
        <v>0</v>
      </c>
      <c r="AA19" s="4"/>
      <c r="AB19" s="2"/>
      <c r="AC19" s="3"/>
      <c r="AD19" s="34">
        <f t="shared" si="10"/>
        <v>0</v>
      </c>
      <c r="AE19" s="4"/>
      <c r="AF19" s="2"/>
      <c r="AG19" s="3"/>
      <c r="AH19" s="34">
        <f t="shared" si="11"/>
        <v>0</v>
      </c>
      <c r="AI19" s="4"/>
      <c r="AJ19" s="2"/>
      <c r="AK19" s="3"/>
      <c r="AL19" s="34">
        <f t="shared" si="12"/>
        <v>0</v>
      </c>
      <c r="AM19" s="4"/>
      <c r="AN19" s="2"/>
      <c r="AO19" s="3"/>
      <c r="AP19" s="34">
        <f t="shared" si="13"/>
        <v>0</v>
      </c>
      <c r="AQ19" s="4"/>
      <c r="AR19" s="22">
        <f t="shared" si="0"/>
      </c>
      <c r="AS19" s="22">
        <f t="shared" si="1"/>
      </c>
      <c r="AT19" s="35">
        <f t="shared" si="14"/>
        <v>0</v>
      </c>
      <c r="AU19" s="23"/>
    </row>
    <row r="20" spans="1:47" ht="24" customHeight="1">
      <c r="A20">
        <f t="shared" si="2"/>
        <v>0</v>
      </c>
      <c r="B20">
        <f t="shared" si="3"/>
        <v>0</v>
      </c>
      <c r="C20" s="1">
        <v>5</v>
      </c>
      <c r="D20" s="2"/>
      <c r="E20" s="3"/>
      <c r="F20" s="34">
        <f t="shared" si="4"/>
        <v>0</v>
      </c>
      <c r="G20" s="4"/>
      <c r="H20" s="2"/>
      <c r="I20" s="3"/>
      <c r="J20" s="34">
        <f t="shared" si="5"/>
        <v>0</v>
      </c>
      <c r="K20" s="4"/>
      <c r="L20" s="2"/>
      <c r="M20" s="3"/>
      <c r="N20" s="34">
        <f t="shared" si="6"/>
        <v>0</v>
      </c>
      <c r="O20" s="4"/>
      <c r="P20" s="2"/>
      <c r="Q20" s="3"/>
      <c r="R20" s="34">
        <f t="shared" si="7"/>
        <v>0</v>
      </c>
      <c r="S20" s="4"/>
      <c r="T20" s="2"/>
      <c r="U20" s="3"/>
      <c r="V20" s="34">
        <f t="shared" si="8"/>
        <v>0</v>
      </c>
      <c r="W20" s="4"/>
      <c r="X20" s="2"/>
      <c r="Y20" s="3"/>
      <c r="Z20" s="34">
        <f t="shared" si="9"/>
        <v>0</v>
      </c>
      <c r="AA20" s="4"/>
      <c r="AB20" s="2"/>
      <c r="AC20" s="3"/>
      <c r="AD20" s="34">
        <f t="shared" si="10"/>
        <v>0</v>
      </c>
      <c r="AE20" s="4"/>
      <c r="AF20" s="2"/>
      <c r="AG20" s="3"/>
      <c r="AH20" s="34">
        <f t="shared" si="11"/>
        <v>0</v>
      </c>
      <c r="AI20" s="4"/>
      <c r="AJ20" s="2"/>
      <c r="AK20" s="3"/>
      <c r="AL20" s="34">
        <f t="shared" si="12"/>
        <v>0</v>
      </c>
      <c r="AM20" s="4"/>
      <c r="AN20" s="2"/>
      <c r="AO20" s="3"/>
      <c r="AP20" s="34">
        <f t="shared" si="13"/>
        <v>0</v>
      </c>
      <c r="AQ20" s="4"/>
      <c r="AR20" s="22">
        <f t="shared" si="0"/>
      </c>
      <c r="AS20" s="22">
        <f t="shared" si="1"/>
      </c>
      <c r="AT20" s="35">
        <f t="shared" si="14"/>
        <v>0</v>
      </c>
      <c r="AU20" s="23"/>
    </row>
    <row r="21" spans="1:47" ht="24" customHeight="1">
      <c r="A21">
        <f t="shared" si="2"/>
        <v>0</v>
      </c>
      <c r="B21">
        <f t="shared" si="3"/>
        <v>0</v>
      </c>
      <c r="C21" s="1">
        <v>6</v>
      </c>
      <c r="D21" s="2"/>
      <c r="E21" s="3"/>
      <c r="F21" s="34">
        <f t="shared" si="4"/>
        <v>0</v>
      </c>
      <c r="G21" s="4"/>
      <c r="H21" s="2"/>
      <c r="I21" s="3"/>
      <c r="J21" s="34">
        <f t="shared" si="5"/>
        <v>0</v>
      </c>
      <c r="K21" s="4"/>
      <c r="L21" s="2"/>
      <c r="M21" s="3"/>
      <c r="N21" s="34">
        <f t="shared" si="6"/>
        <v>0</v>
      </c>
      <c r="O21" s="4"/>
      <c r="P21" s="2"/>
      <c r="Q21" s="3"/>
      <c r="R21" s="34">
        <f t="shared" si="7"/>
        <v>0</v>
      </c>
      <c r="S21" s="4"/>
      <c r="T21" s="2"/>
      <c r="U21" s="3"/>
      <c r="V21" s="34">
        <f t="shared" si="8"/>
        <v>0</v>
      </c>
      <c r="W21" s="4"/>
      <c r="X21" s="2"/>
      <c r="Y21" s="3"/>
      <c r="Z21" s="34">
        <f t="shared" si="9"/>
        <v>0</v>
      </c>
      <c r="AA21" s="4"/>
      <c r="AB21" s="2"/>
      <c r="AC21" s="3"/>
      <c r="AD21" s="34">
        <f t="shared" si="10"/>
        <v>0</v>
      </c>
      <c r="AE21" s="4"/>
      <c r="AF21" s="2"/>
      <c r="AG21" s="3"/>
      <c r="AH21" s="34">
        <f t="shared" si="11"/>
        <v>0</v>
      </c>
      <c r="AI21" s="4"/>
      <c r="AJ21" s="2"/>
      <c r="AK21" s="3"/>
      <c r="AL21" s="34">
        <f t="shared" si="12"/>
        <v>0</v>
      </c>
      <c r="AM21" s="4"/>
      <c r="AN21" s="2"/>
      <c r="AO21" s="3"/>
      <c r="AP21" s="34">
        <f t="shared" si="13"/>
        <v>0</v>
      </c>
      <c r="AQ21" s="4"/>
      <c r="AR21" s="22">
        <f t="shared" si="0"/>
      </c>
      <c r="AS21" s="22">
        <f t="shared" si="1"/>
      </c>
      <c r="AT21" s="35">
        <f t="shared" si="14"/>
        <v>0</v>
      </c>
      <c r="AU21" s="23"/>
    </row>
    <row r="22" spans="1:47" ht="24" customHeight="1">
      <c r="A22">
        <f t="shared" si="2"/>
        <v>0</v>
      </c>
      <c r="B22">
        <f t="shared" si="3"/>
        <v>0</v>
      </c>
      <c r="C22" s="1">
        <v>7</v>
      </c>
      <c r="D22" s="2"/>
      <c r="E22" s="3"/>
      <c r="F22" s="34">
        <f t="shared" si="4"/>
        <v>0</v>
      </c>
      <c r="G22" s="4"/>
      <c r="H22" s="2"/>
      <c r="I22" s="3"/>
      <c r="J22" s="34">
        <f t="shared" si="5"/>
        <v>0</v>
      </c>
      <c r="K22" s="4"/>
      <c r="L22" s="2"/>
      <c r="M22" s="3"/>
      <c r="N22" s="34">
        <f t="shared" si="6"/>
        <v>0</v>
      </c>
      <c r="O22" s="4"/>
      <c r="P22" s="2"/>
      <c r="Q22" s="3"/>
      <c r="R22" s="34">
        <f t="shared" si="7"/>
        <v>0</v>
      </c>
      <c r="S22" s="4"/>
      <c r="T22" s="2"/>
      <c r="U22" s="3"/>
      <c r="V22" s="34">
        <f t="shared" si="8"/>
        <v>0</v>
      </c>
      <c r="W22" s="4"/>
      <c r="X22" s="2"/>
      <c r="Y22" s="3"/>
      <c r="Z22" s="34">
        <f t="shared" si="9"/>
        <v>0</v>
      </c>
      <c r="AA22" s="4"/>
      <c r="AB22" s="2"/>
      <c r="AC22" s="3"/>
      <c r="AD22" s="34">
        <f t="shared" si="10"/>
        <v>0</v>
      </c>
      <c r="AE22" s="4"/>
      <c r="AF22" s="2"/>
      <c r="AG22" s="3"/>
      <c r="AH22" s="34">
        <f t="shared" si="11"/>
        <v>0</v>
      </c>
      <c r="AI22" s="4"/>
      <c r="AJ22" s="2"/>
      <c r="AK22" s="3"/>
      <c r="AL22" s="34">
        <f t="shared" si="12"/>
        <v>0</v>
      </c>
      <c r="AM22" s="4"/>
      <c r="AN22" s="2"/>
      <c r="AO22" s="3"/>
      <c r="AP22" s="34">
        <f t="shared" si="13"/>
        <v>0</v>
      </c>
      <c r="AQ22" s="4"/>
      <c r="AR22" s="22">
        <f t="shared" si="0"/>
      </c>
      <c r="AS22" s="22">
        <f t="shared" si="1"/>
      </c>
      <c r="AT22" s="35">
        <f t="shared" si="14"/>
        <v>0</v>
      </c>
      <c r="AU22" s="23"/>
    </row>
    <row r="23" spans="1:47" ht="24" customHeight="1">
      <c r="A23">
        <f t="shared" si="2"/>
        <v>0</v>
      </c>
      <c r="B23">
        <f t="shared" si="3"/>
        <v>0</v>
      </c>
      <c r="C23" s="1">
        <v>8</v>
      </c>
      <c r="D23" s="2"/>
      <c r="E23" s="3"/>
      <c r="F23" s="34">
        <f t="shared" si="4"/>
        <v>0</v>
      </c>
      <c r="G23" s="4"/>
      <c r="H23" s="2"/>
      <c r="I23" s="3"/>
      <c r="J23" s="34">
        <f t="shared" si="5"/>
        <v>0</v>
      </c>
      <c r="K23" s="4"/>
      <c r="L23" s="2"/>
      <c r="M23" s="3"/>
      <c r="N23" s="34">
        <f t="shared" si="6"/>
        <v>0</v>
      </c>
      <c r="O23" s="4"/>
      <c r="P23" s="2"/>
      <c r="Q23" s="3"/>
      <c r="R23" s="34">
        <f t="shared" si="7"/>
        <v>0</v>
      </c>
      <c r="S23" s="4"/>
      <c r="T23" s="2"/>
      <c r="U23" s="3"/>
      <c r="V23" s="34">
        <f t="shared" si="8"/>
        <v>0</v>
      </c>
      <c r="W23" s="4"/>
      <c r="X23" s="2"/>
      <c r="Y23" s="3"/>
      <c r="Z23" s="34">
        <f t="shared" si="9"/>
        <v>0</v>
      </c>
      <c r="AA23" s="4"/>
      <c r="AB23" s="2"/>
      <c r="AC23" s="3"/>
      <c r="AD23" s="34">
        <f t="shared" si="10"/>
        <v>0</v>
      </c>
      <c r="AE23" s="4"/>
      <c r="AF23" s="2"/>
      <c r="AG23" s="3"/>
      <c r="AH23" s="34">
        <f t="shared" si="11"/>
        <v>0</v>
      </c>
      <c r="AI23" s="4"/>
      <c r="AJ23" s="2"/>
      <c r="AK23" s="3"/>
      <c r="AL23" s="34">
        <f t="shared" si="12"/>
        <v>0</v>
      </c>
      <c r="AM23" s="4"/>
      <c r="AN23" s="2"/>
      <c r="AO23" s="3"/>
      <c r="AP23" s="34">
        <f t="shared" si="13"/>
        <v>0</v>
      </c>
      <c r="AQ23" s="4"/>
      <c r="AR23" s="22">
        <f t="shared" si="0"/>
      </c>
      <c r="AS23" s="22">
        <f t="shared" si="1"/>
      </c>
      <c r="AT23" s="35">
        <f t="shared" si="14"/>
        <v>0</v>
      </c>
      <c r="AU23" s="23"/>
    </row>
    <row r="24" spans="1:47" ht="24" customHeight="1">
      <c r="A24">
        <f t="shared" si="2"/>
        <v>0</v>
      </c>
      <c r="B24">
        <f t="shared" si="3"/>
        <v>0</v>
      </c>
      <c r="C24" s="1">
        <v>9</v>
      </c>
      <c r="D24" s="2"/>
      <c r="E24" s="3"/>
      <c r="F24" s="34">
        <f t="shared" si="4"/>
        <v>0</v>
      </c>
      <c r="G24" s="4"/>
      <c r="H24" s="2"/>
      <c r="I24" s="3"/>
      <c r="J24" s="34">
        <f t="shared" si="5"/>
        <v>0</v>
      </c>
      <c r="K24" s="4"/>
      <c r="L24" s="2"/>
      <c r="M24" s="3"/>
      <c r="N24" s="34">
        <f t="shared" si="6"/>
        <v>0</v>
      </c>
      <c r="O24" s="4"/>
      <c r="P24" s="2"/>
      <c r="Q24" s="3"/>
      <c r="R24" s="34">
        <f t="shared" si="7"/>
        <v>0</v>
      </c>
      <c r="S24" s="4"/>
      <c r="T24" s="2"/>
      <c r="U24" s="3"/>
      <c r="V24" s="34">
        <f t="shared" si="8"/>
        <v>0</v>
      </c>
      <c r="W24" s="4"/>
      <c r="X24" s="2"/>
      <c r="Y24" s="3"/>
      <c r="Z24" s="34">
        <f t="shared" si="9"/>
        <v>0</v>
      </c>
      <c r="AA24" s="4"/>
      <c r="AB24" s="2"/>
      <c r="AC24" s="3"/>
      <c r="AD24" s="34">
        <f t="shared" si="10"/>
        <v>0</v>
      </c>
      <c r="AE24" s="4"/>
      <c r="AF24" s="2"/>
      <c r="AG24" s="3"/>
      <c r="AH24" s="34">
        <f t="shared" si="11"/>
        <v>0</v>
      </c>
      <c r="AI24" s="4"/>
      <c r="AJ24" s="2"/>
      <c r="AK24" s="3"/>
      <c r="AL24" s="34">
        <f t="shared" si="12"/>
        <v>0</v>
      </c>
      <c r="AM24" s="4"/>
      <c r="AN24" s="2"/>
      <c r="AO24" s="3"/>
      <c r="AP24" s="34">
        <f t="shared" si="13"/>
        <v>0</v>
      </c>
      <c r="AQ24" s="4"/>
      <c r="AR24" s="22">
        <f t="shared" si="0"/>
      </c>
      <c r="AS24" s="22">
        <f t="shared" si="1"/>
      </c>
      <c r="AT24" s="35">
        <f t="shared" si="14"/>
        <v>0</v>
      </c>
      <c r="AU24" s="23"/>
    </row>
    <row r="25" spans="1:47" ht="24" customHeight="1">
      <c r="A25">
        <f t="shared" si="2"/>
        <v>0</v>
      </c>
      <c r="B25">
        <f t="shared" si="3"/>
        <v>0</v>
      </c>
      <c r="C25" s="1">
        <v>10</v>
      </c>
      <c r="D25" s="2"/>
      <c r="E25" s="3"/>
      <c r="F25" s="34">
        <f t="shared" si="4"/>
        <v>0</v>
      </c>
      <c r="G25" s="4"/>
      <c r="H25" s="2"/>
      <c r="I25" s="3"/>
      <c r="J25" s="34">
        <f t="shared" si="5"/>
        <v>0</v>
      </c>
      <c r="K25" s="4"/>
      <c r="L25" s="2"/>
      <c r="M25" s="3"/>
      <c r="N25" s="34">
        <f t="shared" si="6"/>
        <v>0</v>
      </c>
      <c r="O25" s="4"/>
      <c r="P25" s="2"/>
      <c r="Q25" s="3"/>
      <c r="R25" s="34">
        <f t="shared" si="7"/>
        <v>0</v>
      </c>
      <c r="S25" s="4"/>
      <c r="T25" s="2"/>
      <c r="U25" s="3"/>
      <c r="V25" s="34">
        <f t="shared" si="8"/>
        <v>0</v>
      </c>
      <c r="W25" s="4"/>
      <c r="X25" s="2"/>
      <c r="Y25" s="3"/>
      <c r="Z25" s="34">
        <f t="shared" si="9"/>
        <v>0</v>
      </c>
      <c r="AA25" s="4"/>
      <c r="AB25" s="2"/>
      <c r="AC25" s="3"/>
      <c r="AD25" s="34">
        <f t="shared" si="10"/>
        <v>0</v>
      </c>
      <c r="AE25" s="4"/>
      <c r="AF25" s="2"/>
      <c r="AG25" s="3"/>
      <c r="AH25" s="34">
        <f t="shared" si="11"/>
        <v>0</v>
      </c>
      <c r="AI25" s="4"/>
      <c r="AJ25" s="2"/>
      <c r="AK25" s="3"/>
      <c r="AL25" s="34">
        <f t="shared" si="12"/>
        <v>0</v>
      </c>
      <c r="AM25" s="4"/>
      <c r="AN25" s="2"/>
      <c r="AO25" s="3"/>
      <c r="AP25" s="34">
        <f t="shared" si="13"/>
        <v>0</v>
      </c>
      <c r="AQ25" s="4"/>
      <c r="AR25" s="22">
        <f t="shared" si="0"/>
      </c>
      <c r="AS25" s="22">
        <f t="shared" si="1"/>
      </c>
      <c r="AT25" s="35">
        <f t="shared" si="14"/>
        <v>0</v>
      </c>
      <c r="AU25" s="23"/>
    </row>
    <row r="26" spans="3:43" ht="18">
      <c r="C26" s="29" t="s">
        <v>28</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row>
    <row r="27" spans="1:43" ht="24" customHeight="1">
      <c r="A27" s="5"/>
      <c r="B27" s="5"/>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row>
    <row r="28" spans="1:43" ht="24" customHeight="1">
      <c r="A28" s="5"/>
      <c r="B28" s="5"/>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row>
    <row r="29" spans="1:43" ht="24" customHeight="1">
      <c r="A29" s="5"/>
      <c r="B29" s="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row>
    <row r="30" spans="1:43" ht="24" customHeight="1">
      <c r="A30" s="5"/>
      <c r="B30" s="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row>
    <row r="31" spans="1:43" ht="24" customHeight="1">
      <c r="A31" s="5"/>
      <c r="B31" s="5"/>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row>
    <row r="32" spans="1:43" ht="24" customHeight="1">
      <c r="A32" s="5"/>
      <c r="B32" s="5"/>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row>
    <row r="33" spans="1:43" ht="24" customHeight="1">
      <c r="A33" s="6"/>
      <c r="B33" s="6"/>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row>
  </sheetData>
  <sheetProtection password="C7D4" sheet="1"/>
  <mergeCells count="37">
    <mergeCell ref="C3:H3"/>
    <mergeCell ref="I11:W11"/>
    <mergeCell ref="AC3:AE3"/>
    <mergeCell ref="AF14:AI14"/>
    <mergeCell ref="AJ14:AM14"/>
    <mergeCell ref="AN14:AQ14"/>
    <mergeCell ref="H14:K14"/>
    <mergeCell ref="L14:O14"/>
    <mergeCell ref="P14:S14"/>
    <mergeCell ref="X14:AA14"/>
    <mergeCell ref="C4:H4"/>
    <mergeCell ref="C5:H5"/>
    <mergeCell ref="AB14:AE14"/>
    <mergeCell ref="D14:G14"/>
    <mergeCell ref="C14:C15"/>
    <mergeCell ref="C6:H6"/>
    <mergeCell ref="C7:H7"/>
    <mergeCell ref="C8:H8"/>
    <mergeCell ref="C33:AQ33"/>
    <mergeCell ref="AR14:AU14"/>
    <mergeCell ref="C11:H11"/>
    <mergeCell ref="C1:AA1"/>
    <mergeCell ref="I3:W3"/>
    <mergeCell ref="I4:W4"/>
    <mergeCell ref="I5:W5"/>
    <mergeCell ref="I6:W6"/>
    <mergeCell ref="I7:W7"/>
    <mergeCell ref="T14:W14"/>
    <mergeCell ref="C32:AQ32"/>
    <mergeCell ref="I8:W8"/>
    <mergeCell ref="C27:AQ27"/>
    <mergeCell ref="C28:AQ28"/>
    <mergeCell ref="C29:AQ29"/>
    <mergeCell ref="C30:AQ30"/>
    <mergeCell ref="C31:AQ31"/>
    <mergeCell ref="C9:H9"/>
    <mergeCell ref="I9:W9"/>
  </mergeCells>
  <conditionalFormatting sqref="E16:F25 I16:I25 M16:M25 Q16:Q25 U16:U25 Y16:Y25 AC16:AC25 AG16:AG25 AK16:AK25 AO16:AO25">
    <cfRule type="cellIs" priority="11" dxfId="11" operator="greaterThan" stopIfTrue="1">
      <formula>0</formula>
    </cfRule>
  </conditionalFormatting>
  <conditionalFormatting sqref="AP16:AP25">
    <cfRule type="cellIs" priority="1" dxfId="11" operator="greaterThan" stopIfTrue="1">
      <formula>0</formula>
    </cfRule>
  </conditionalFormatting>
  <conditionalFormatting sqref="J16:J25">
    <cfRule type="cellIs" priority="9" dxfId="11" operator="greaterThan" stopIfTrue="1">
      <formula>0</formula>
    </cfRule>
  </conditionalFormatting>
  <conditionalFormatting sqref="N16:N25">
    <cfRule type="cellIs" priority="8" dxfId="11" operator="greaterThan" stopIfTrue="1">
      <formula>0</formula>
    </cfRule>
  </conditionalFormatting>
  <conditionalFormatting sqref="R16:R25">
    <cfRule type="cellIs" priority="7" dxfId="11" operator="greaterThan" stopIfTrue="1">
      <formula>0</formula>
    </cfRule>
  </conditionalFormatting>
  <conditionalFormatting sqref="V16:V25">
    <cfRule type="cellIs" priority="6" dxfId="11" operator="greaterThan" stopIfTrue="1">
      <formula>0</formula>
    </cfRule>
  </conditionalFormatting>
  <conditionalFormatting sqref="Z16:Z25">
    <cfRule type="cellIs" priority="5" dxfId="11" operator="greaterThan" stopIfTrue="1">
      <formula>0</formula>
    </cfRule>
  </conditionalFormatting>
  <conditionalFormatting sqref="AD16:AD25">
    <cfRule type="cellIs" priority="4" dxfId="11" operator="greaterThan" stopIfTrue="1">
      <formula>0</formula>
    </cfRule>
  </conditionalFormatting>
  <conditionalFormatting sqref="AH16:AH25">
    <cfRule type="cellIs" priority="3" dxfId="11" operator="greaterThan" stopIfTrue="1">
      <formula>0</formula>
    </cfRule>
  </conditionalFormatting>
  <conditionalFormatting sqref="AL16:AL25">
    <cfRule type="cellIs" priority="2" dxfId="11" operator="greaterThan" stopIfTrue="1">
      <formula>0</formula>
    </cfRule>
  </conditionalFormatting>
  <printOptions/>
  <pageMargins left="0.17" right="0.17" top="0.25" bottom="0.27" header="0.17" footer="0.17"/>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pageSetUpPr fitToPage="1"/>
  </sheetPr>
  <dimension ref="A1:BF32"/>
  <sheetViews>
    <sheetView showGridLines="0" zoomScalePageLayoutView="0" workbookViewId="0" topLeftCell="C1">
      <pane xSplit="1" ySplit="14" topLeftCell="D15" activePane="bottomRight" state="frozen"/>
      <selection pane="topLeft" activeCell="C1" sqref="C1"/>
      <selection pane="topRight" activeCell="D1" sqref="D1"/>
      <selection pane="bottomLeft" activeCell="C15" sqref="C15"/>
      <selection pane="bottomRight" activeCell="I17" sqref="I17"/>
    </sheetView>
  </sheetViews>
  <sheetFormatPr defaultColWidth="11.421875" defaultRowHeight="12.75"/>
  <cols>
    <col min="1" max="1" width="34.140625" style="0" hidden="1" customWidth="1"/>
    <col min="2" max="2" width="11.421875" style="0" hidden="1" customWidth="1"/>
    <col min="3" max="3" width="6.8515625" style="0" customWidth="1"/>
    <col min="4" max="5" width="3.28125" style="0" customWidth="1"/>
    <col min="6" max="6" width="7.00390625" style="0" customWidth="1"/>
    <col min="7" max="7" width="7.00390625" style="0" hidden="1" customWidth="1"/>
    <col min="8" max="8" width="6.28125" style="0" customWidth="1"/>
    <col min="9" max="10" width="3.28125" style="0" customWidth="1"/>
    <col min="11" max="11" width="7.140625" style="0" customWidth="1"/>
    <col min="12" max="12" width="7.140625" style="0" hidden="1" customWidth="1"/>
    <col min="13" max="13" width="6.28125" style="0" customWidth="1"/>
    <col min="14" max="15" width="3.28125" style="0" customWidth="1"/>
    <col min="16" max="16" width="7.140625" style="0" customWidth="1"/>
    <col min="17" max="17" width="7.140625" style="0" hidden="1" customWidth="1"/>
    <col min="18" max="18" width="6.28125" style="0" customWidth="1"/>
    <col min="19" max="20" width="3.28125" style="0" customWidth="1"/>
    <col min="21" max="21" width="7.140625" style="0" customWidth="1"/>
    <col min="22" max="22" width="7.140625" style="0" hidden="1" customWidth="1"/>
    <col min="23" max="23" width="6.28125" style="0" customWidth="1"/>
    <col min="24" max="25" width="3.28125" style="0" customWidth="1"/>
    <col min="26" max="26" width="7.140625" style="0" customWidth="1"/>
    <col min="27" max="27" width="7.140625" style="0" hidden="1" customWidth="1"/>
    <col min="28" max="28" width="6.28125" style="0" customWidth="1"/>
    <col min="29" max="30" width="3.28125" style="0" customWidth="1"/>
    <col min="31" max="31" width="7.140625" style="0" customWidth="1"/>
    <col min="32" max="32" width="7.140625" style="0" hidden="1" customWidth="1"/>
    <col min="33" max="33" width="6.28125" style="0" customWidth="1"/>
    <col min="34" max="35" width="3.28125" style="0" customWidth="1"/>
    <col min="36" max="36" width="7.140625" style="0" customWidth="1"/>
    <col min="37" max="37" width="7.140625" style="0" hidden="1" customWidth="1"/>
    <col min="38" max="38" width="6.28125" style="0" customWidth="1"/>
    <col min="39" max="40" width="3.28125" style="0" customWidth="1"/>
    <col min="41" max="41" width="7.140625" style="0" customWidth="1"/>
    <col min="42" max="42" width="7.140625" style="0" hidden="1" customWidth="1"/>
    <col min="43" max="43" width="6.28125" style="0" customWidth="1"/>
    <col min="44" max="45" width="3.28125" style="0" customWidth="1"/>
    <col min="46" max="46" width="7.140625" style="0" customWidth="1"/>
    <col min="47" max="47" width="7.140625" style="0" hidden="1" customWidth="1"/>
    <col min="48" max="48" width="6.28125" style="0" customWidth="1"/>
    <col min="49" max="50" width="3.28125" style="0" customWidth="1"/>
    <col min="51" max="51" width="6.57421875" style="0" customWidth="1"/>
    <col min="52" max="52" width="7.140625" style="0" hidden="1" customWidth="1"/>
    <col min="53" max="53" width="6.28125" style="0" customWidth="1"/>
  </cols>
  <sheetData>
    <row r="1" spans="3:33" ht="20.25">
      <c r="C1" s="79" t="s">
        <v>22</v>
      </c>
      <c r="D1" s="79"/>
      <c r="E1" s="79"/>
      <c r="F1" s="79"/>
      <c r="G1" s="79"/>
      <c r="H1" s="79"/>
      <c r="I1" s="80"/>
      <c r="J1" s="80"/>
      <c r="K1" s="80"/>
      <c r="L1" s="80"/>
      <c r="M1" s="80"/>
      <c r="N1" s="80"/>
      <c r="O1" s="80"/>
      <c r="P1" s="80"/>
      <c r="Q1" s="80"/>
      <c r="R1" s="80"/>
      <c r="S1" s="80"/>
      <c r="T1" s="80"/>
      <c r="U1" s="80"/>
      <c r="V1" s="80"/>
      <c r="W1" s="80"/>
      <c r="X1" s="80"/>
      <c r="Y1" s="80"/>
      <c r="Z1" s="80"/>
      <c r="AA1" s="80"/>
      <c r="AB1" s="80"/>
      <c r="AC1" s="80"/>
      <c r="AD1" s="80"/>
      <c r="AE1" s="80"/>
      <c r="AF1" s="80"/>
      <c r="AG1" s="80"/>
    </row>
    <row r="2" ht="4.5" customHeight="1"/>
    <row r="3" spans="3:28" ht="12.75">
      <c r="C3" s="89" t="s">
        <v>0</v>
      </c>
      <c r="D3" s="90"/>
      <c r="E3" s="90"/>
      <c r="F3" s="90"/>
      <c r="G3" s="90"/>
      <c r="H3" s="90"/>
      <c r="I3" s="90"/>
      <c r="J3" s="12"/>
      <c r="K3" s="81">
        <f>'Dépistage des larves '!I3</f>
        <v>0</v>
      </c>
      <c r="L3" s="82"/>
      <c r="M3" s="82"/>
      <c r="N3" s="82"/>
      <c r="O3" s="82"/>
      <c r="P3" s="82"/>
      <c r="Q3" s="82"/>
      <c r="R3" s="82"/>
      <c r="S3" s="82"/>
      <c r="T3" s="82"/>
      <c r="U3" s="82"/>
      <c r="V3" s="82"/>
      <c r="W3" s="82"/>
      <c r="X3" s="82"/>
      <c r="Y3" s="82"/>
      <c r="Z3" s="82"/>
      <c r="AA3" s="82"/>
      <c r="AB3" s="83"/>
    </row>
    <row r="4" spans="3:53" ht="15.75">
      <c r="C4" s="71" t="s">
        <v>2</v>
      </c>
      <c r="D4" s="72"/>
      <c r="E4" s="72"/>
      <c r="F4" s="73"/>
      <c r="G4" s="73"/>
      <c r="H4" s="73"/>
      <c r="I4" s="73"/>
      <c r="J4" s="13"/>
      <c r="K4" s="68">
        <f>'Dépistage des larves '!I4</f>
        <v>0</v>
      </c>
      <c r="L4" s="69"/>
      <c r="M4" s="69"/>
      <c r="N4" s="69"/>
      <c r="O4" s="69"/>
      <c r="P4" s="69"/>
      <c r="Q4" s="69"/>
      <c r="R4" s="69"/>
      <c r="S4" s="69"/>
      <c r="T4" s="69"/>
      <c r="U4" s="69"/>
      <c r="V4" s="69"/>
      <c r="W4" s="69"/>
      <c r="X4" s="69"/>
      <c r="Y4" s="69"/>
      <c r="Z4" s="69"/>
      <c r="AA4" s="69"/>
      <c r="AB4" s="70"/>
      <c r="BA4" s="55" t="s">
        <v>25</v>
      </c>
    </row>
    <row r="5" spans="3:55" ht="12.75">
      <c r="C5" s="71" t="s">
        <v>3</v>
      </c>
      <c r="D5" s="72"/>
      <c r="E5" s="72"/>
      <c r="F5" s="73"/>
      <c r="G5" s="73"/>
      <c r="H5" s="73"/>
      <c r="I5" s="73"/>
      <c r="J5" s="13"/>
      <c r="K5" s="68">
        <f>'Dépistage des larves '!I5</f>
        <v>0</v>
      </c>
      <c r="L5" s="69"/>
      <c r="M5" s="69"/>
      <c r="N5" s="69"/>
      <c r="O5" s="69"/>
      <c r="P5" s="69"/>
      <c r="Q5" s="69"/>
      <c r="R5" s="69"/>
      <c r="S5" s="69"/>
      <c r="T5" s="69"/>
      <c r="U5" s="69"/>
      <c r="V5" s="69"/>
      <c r="W5" s="69"/>
      <c r="X5" s="69"/>
      <c r="Y5" s="69"/>
      <c r="Z5" s="69"/>
      <c r="AA5" s="69"/>
      <c r="AB5" s="70"/>
      <c r="BA5" s="24"/>
      <c r="BB5" s="53" t="s">
        <v>40</v>
      </c>
      <c r="BC5" s="38">
        <f>SUM(BB15:BB24)</f>
        <v>0</v>
      </c>
    </row>
    <row r="6" spans="3:55" ht="12.75">
      <c r="C6" s="71" t="s">
        <v>4</v>
      </c>
      <c r="D6" s="72"/>
      <c r="E6" s="72"/>
      <c r="F6" s="73"/>
      <c r="G6" s="73"/>
      <c r="H6" s="73"/>
      <c r="I6" s="73"/>
      <c r="J6" s="13"/>
      <c r="K6" s="68">
        <f>'Dépistage des larves '!I6</f>
        <v>0</v>
      </c>
      <c r="L6" s="69"/>
      <c r="M6" s="69"/>
      <c r="N6" s="69"/>
      <c r="O6" s="69"/>
      <c r="P6" s="69"/>
      <c r="Q6" s="69"/>
      <c r="R6" s="69"/>
      <c r="S6" s="69"/>
      <c r="T6" s="69"/>
      <c r="U6" s="69"/>
      <c r="V6" s="69"/>
      <c r="W6" s="69"/>
      <c r="X6" s="69"/>
      <c r="Y6" s="69"/>
      <c r="Z6" s="69"/>
      <c r="AA6" s="69"/>
      <c r="AB6" s="70"/>
      <c r="BA6" s="24"/>
      <c r="BB6" s="53" t="s">
        <v>47</v>
      </c>
      <c r="BC6" s="54">
        <f>IF(ISNUMBER(AVERAGE(BC15:BC24)),AVERAGE(BC15:BC24),"")</f>
      </c>
    </row>
    <row r="7" spans="3:55" ht="12.75">
      <c r="C7" s="71" t="s">
        <v>5</v>
      </c>
      <c r="D7" s="72"/>
      <c r="E7" s="72"/>
      <c r="F7" s="73"/>
      <c r="G7" s="73"/>
      <c r="H7" s="73"/>
      <c r="I7" s="73"/>
      <c r="J7" s="13"/>
      <c r="K7" s="68">
        <f>'Dépistage des larves '!I7</f>
        <v>0</v>
      </c>
      <c r="L7" s="69"/>
      <c r="M7" s="69"/>
      <c r="N7" s="69"/>
      <c r="O7" s="69"/>
      <c r="P7" s="69"/>
      <c r="Q7" s="69"/>
      <c r="R7" s="69"/>
      <c r="S7" s="69"/>
      <c r="T7" s="69"/>
      <c r="U7" s="69"/>
      <c r="V7" s="69"/>
      <c r="W7" s="69"/>
      <c r="X7" s="69"/>
      <c r="Y7" s="69"/>
      <c r="Z7" s="69"/>
      <c r="AA7" s="69"/>
      <c r="AB7" s="70"/>
      <c r="BA7" s="24"/>
      <c r="BB7" s="53" t="s">
        <v>48</v>
      </c>
      <c r="BC7" s="54">
        <f>IF(ISNUMBER(AVERAGE(BD15:BD24)),AVERAGE(BD15:BD24),"")</f>
      </c>
    </row>
    <row r="8" spans="3:55" ht="12.75">
      <c r="C8" s="71" t="s">
        <v>6</v>
      </c>
      <c r="D8" s="72"/>
      <c r="E8" s="72"/>
      <c r="F8" s="73"/>
      <c r="G8" s="73"/>
      <c r="H8" s="73"/>
      <c r="I8" s="73"/>
      <c r="J8" s="13"/>
      <c r="K8" s="68">
        <f>'Dépistage des larves '!I8</f>
        <v>0</v>
      </c>
      <c r="L8" s="69"/>
      <c r="M8" s="69"/>
      <c r="N8" s="69"/>
      <c r="O8" s="69"/>
      <c r="P8" s="69"/>
      <c r="Q8" s="69"/>
      <c r="R8" s="69"/>
      <c r="S8" s="69"/>
      <c r="T8" s="69"/>
      <c r="U8" s="69"/>
      <c r="V8" s="69"/>
      <c r="W8" s="69"/>
      <c r="X8" s="69"/>
      <c r="Y8" s="69"/>
      <c r="Z8" s="69"/>
      <c r="AA8" s="69"/>
      <c r="AB8" s="70"/>
      <c r="BA8" s="24"/>
      <c r="BB8" s="53" t="s">
        <v>41</v>
      </c>
      <c r="BC8" s="54">
        <f>IF(ISNUMBER(AVERAGE(BE15:BE24)),AVERAGE(BE15:BE24),"")</f>
      </c>
    </row>
    <row r="9" spans="3:55" ht="12.75">
      <c r="C9" s="71" t="s">
        <v>1</v>
      </c>
      <c r="D9" s="72"/>
      <c r="E9" s="72"/>
      <c r="F9" s="73"/>
      <c r="G9" s="73"/>
      <c r="H9" s="73"/>
      <c r="I9" s="73"/>
      <c r="J9" s="13"/>
      <c r="K9" s="68">
        <f>'Dépistage des larves '!I9</f>
        <v>0</v>
      </c>
      <c r="L9" s="69"/>
      <c r="M9" s="69"/>
      <c r="N9" s="69"/>
      <c r="O9" s="69"/>
      <c r="P9" s="69"/>
      <c r="Q9" s="69"/>
      <c r="R9" s="69"/>
      <c r="S9" s="69"/>
      <c r="T9" s="69"/>
      <c r="U9" s="69"/>
      <c r="V9" s="69"/>
      <c r="W9" s="69"/>
      <c r="X9" s="69"/>
      <c r="Y9" s="69"/>
      <c r="Z9" s="69"/>
      <c r="AA9" s="69"/>
      <c r="AB9" s="70"/>
      <c r="BA9" s="24"/>
      <c r="BB9" s="53" t="s">
        <v>49</v>
      </c>
      <c r="BC9" s="54">
        <f>IF(ISNUMBER(AVERAGE(BF15:BF24)),AVERAGE(BF15:BF24),"")</f>
      </c>
    </row>
    <row r="10" spans="3:28" ht="12.75">
      <c r="C10" s="104" t="s">
        <v>37</v>
      </c>
      <c r="D10" s="105"/>
      <c r="E10" s="105"/>
      <c r="F10" s="105"/>
      <c r="G10" s="105"/>
      <c r="H10" s="105"/>
      <c r="I10" s="105"/>
      <c r="J10" s="19"/>
      <c r="K10" s="101">
        <f>'Dépistage des larves '!I11</f>
        <v>0</v>
      </c>
      <c r="L10" s="102"/>
      <c r="M10" s="102"/>
      <c r="N10" s="102"/>
      <c r="O10" s="102"/>
      <c r="P10" s="102"/>
      <c r="Q10" s="102"/>
      <c r="R10" s="102"/>
      <c r="S10" s="102"/>
      <c r="T10" s="102"/>
      <c r="U10" s="102"/>
      <c r="V10" s="102"/>
      <c r="W10" s="102"/>
      <c r="X10" s="102"/>
      <c r="Y10" s="102"/>
      <c r="Z10" s="102"/>
      <c r="AA10" s="102"/>
      <c r="AB10" s="103"/>
    </row>
    <row r="11" spans="3:37" ht="27" customHeight="1">
      <c r="C11" s="100" t="s">
        <v>23</v>
      </c>
      <c r="D11" s="98"/>
      <c r="E11" s="98"/>
      <c r="F11" s="98"/>
      <c r="G11" s="98"/>
      <c r="H11" s="98"/>
      <c r="I11" s="99"/>
      <c r="J11" s="97"/>
      <c r="K11" s="98"/>
      <c r="L11" s="98"/>
      <c r="M11" s="98"/>
      <c r="N11" s="98"/>
      <c r="O11" s="98"/>
      <c r="P11" s="98"/>
      <c r="Q11" s="98"/>
      <c r="R11" s="99"/>
      <c r="S11" s="42"/>
      <c r="T11" s="42"/>
      <c r="U11" s="42"/>
      <c r="V11" s="42"/>
      <c r="W11" s="42"/>
      <c r="X11" s="42"/>
      <c r="Y11" s="42"/>
      <c r="Z11" s="42"/>
      <c r="AA11" s="42"/>
      <c r="AB11" s="42"/>
      <c r="AC11" s="42"/>
      <c r="AD11" s="42"/>
      <c r="AE11" s="42"/>
      <c r="AF11" s="42"/>
      <c r="AG11" s="42"/>
      <c r="AH11" s="42"/>
      <c r="AI11" s="42"/>
      <c r="AJ11" s="42"/>
      <c r="AK11" s="42"/>
    </row>
    <row r="13" spans="3:58" ht="12.75">
      <c r="C13" s="87" t="s">
        <v>10</v>
      </c>
      <c r="D13" s="84" t="s">
        <v>9</v>
      </c>
      <c r="E13" s="85"/>
      <c r="F13" s="85"/>
      <c r="G13" s="85"/>
      <c r="H13" s="86"/>
      <c r="I13" s="84" t="s">
        <v>11</v>
      </c>
      <c r="J13" s="85"/>
      <c r="K13" s="85"/>
      <c r="L13" s="85"/>
      <c r="M13" s="86"/>
      <c r="N13" s="84" t="s">
        <v>12</v>
      </c>
      <c r="O13" s="85"/>
      <c r="P13" s="85"/>
      <c r="Q13" s="85"/>
      <c r="R13" s="86"/>
      <c r="S13" s="84" t="s">
        <v>13</v>
      </c>
      <c r="T13" s="85"/>
      <c r="U13" s="85"/>
      <c r="V13" s="85"/>
      <c r="W13" s="86"/>
      <c r="X13" s="84" t="s">
        <v>14</v>
      </c>
      <c r="Y13" s="85"/>
      <c r="Z13" s="85"/>
      <c r="AA13" s="85"/>
      <c r="AB13" s="86"/>
      <c r="AC13" s="84" t="s">
        <v>15</v>
      </c>
      <c r="AD13" s="85"/>
      <c r="AE13" s="85"/>
      <c r="AF13" s="85"/>
      <c r="AG13" s="86"/>
      <c r="AH13" s="84" t="s">
        <v>16</v>
      </c>
      <c r="AI13" s="85"/>
      <c r="AJ13" s="85"/>
      <c r="AK13" s="85"/>
      <c r="AL13" s="86"/>
      <c r="AM13" s="84" t="s">
        <v>17</v>
      </c>
      <c r="AN13" s="85"/>
      <c r="AO13" s="85"/>
      <c r="AP13" s="85"/>
      <c r="AQ13" s="86"/>
      <c r="AR13" s="84" t="s">
        <v>18</v>
      </c>
      <c r="AS13" s="85"/>
      <c r="AT13" s="85"/>
      <c r="AU13" s="85"/>
      <c r="AV13" s="86"/>
      <c r="AW13" s="84" t="s">
        <v>19</v>
      </c>
      <c r="AX13" s="85"/>
      <c r="AY13" s="85"/>
      <c r="AZ13" s="85"/>
      <c r="BA13" s="86"/>
      <c r="BB13" s="74" t="s">
        <v>42</v>
      </c>
      <c r="BC13" s="75"/>
      <c r="BD13" s="75"/>
      <c r="BE13" s="75"/>
      <c r="BF13" s="76"/>
    </row>
    <row r="14" spans="3:58" ht="63.75" customHeight="1">
      <c r="C14" s="88"/>
      <c r="D14" s="51" t="s">
        <v>7</v>
      </c>
      <c r="E14" s="52" t="s">
        <v>45</v>
      </c>
      <c r="F14" s="43" t="s">
        <v>38</v>
      </c>
      <c r="G14" s="44" t="s">
        <v>39</v>
      </c>
      <c r="H14" s="28" t="s">
        <v>44</v>
      </c>
      <c r="I14" s="51" t="s">
        <v>7</v>
      </c>
      <c r="J14" s="52" t="s">
        <v>45</v>
      </c>
      <c r="K14" s="43" t="s">
        <v>38</v>
      </c>
      <c r="L14" s="44" t="s">
        <v>39</v>
      </c>
      <c r="M14" s="28" t="s">
        <v>44</v>
      </c>
      <c r="N14" s="51" t="s">
        <v>7</v>
      </c>
      <c r="O14" s="52" t="s">
        <v>45</v>
      </c>
      <c r="P14" s="43" t="s">
        <v>38</v>
      </c>
      <c r="Q14" s="44" t="s">
        <v>39</v>
      </c>
      <c r="R14" s="28" t="s">
        <v>44</v>
      </c>
      <c r="S14" s="51" t="s">
        <v>7</v>
      </c>
      <c r="T14" s="52" t="s">
        <v>45</v>
      </c>
      <c r="U14" s="43" t="s">
        <v>38</v>
      </c>
      <c r="V14" s="44" t="s">
        <v>39</v>
      </c>
      <c r="W14" s="28" t="s">
        <v>44</v>
      </c>
      <c r="X14" s="51" t="s">
        <v>7</v>
      </c>
      <c r="Y14" s="52" t="s">
        <v>45</v>
      </c>
      <c r="Z14" s="43" t="s">
        <v>38</v>
      </c>
      <c r="AA14" s="44" t="s">
        <v>39</v>
      </c>
      <c r="AB14" s="28" t="s">
        <v>44</v>
      </c>
      <c r="AC14" s="51" t="s">
        <v>7</v>
      </c>
      <c r="AD14" s="52" t="s">
        <v>45</v>
      </c>
      <c r="AE14" s="43" t="s">
        <v>38</v>
      </c>
      <c r="AF14" s="44" t="s">
        <v>39</v>
      </c>
      <c r="AG14" s="28" t="s">
        <v>44</v>
      </c>
      <c r="AH14" s="51" t="s">
        <v>7</v>
      </c>
      <c r="AI14" s="52" t="s">
        <v>45</v>
      </c>
      <c r="AJ14" s="43" t="s">
        <v>38</v>
      </c>
      <c r="AK14" s="44" t="s">
        <v>39</v>
      </c>
      <c r="AL14" s="28" t="s">
        <v>44</v>
      </c>
      <c r="AM14" s="51" t="s">
        <v>7</v>
      </c>
      <c r="AN14" s="52" t="s">
        <v>45</v>
      </c>
      <c r="AO14" s="43" t="s">
        <v>38</v>
      </c>
      <c r="AP14" s="44" t="s">
        <v>39</v>
      </c>
      <c r="AQ14" s="28" t="s">
        <v>44</v>
      </c>
      <c r="AR14" s="51" t="s">
        <v>7</v>
      </c>
      <c r="AS14" s="52" t="s">
        <v>45</v>
      </c>
      <c r="AT14" s="43" t="s">
        <v>38</v>
      </c>
      <c r="AU14" s="44" t="s">
        <v>39</v>
      </c>
      <c r="AV14" s="28" t="s">
        <v>44</v>
      </c>
      <c r="AW14" s="51" t="s">
        <v>7</v>
      </c>
      <c r="AX14" s="52" t="s">
        <v>45</v>
      </c>
      <c r="AY14" s="43" t="s">
        <v>38</v>
      </c>
      <c r="AZ14" s="44" t="s">
        <v>39</v>
      </c>
      <c r="BA14" s="28" t="s">
        <v>44</v>
      </c>
      <c r="BB14" s="20" t="s">
        <v>35</v>
      </c>
      <c r="BC14" s="31" t="s">
        <v>43</v>
      </c>
      <c r="BD14" s="31" t="s">
        <v>46</v>
      </c>
      <c r="BE14" s="32" t="s">
        <v>38</v>
      </c>
      <c r="BF14" s="46" t="s">
        <v>44</v>
      </c>
    </row>
    <row r="15" spans="1:58" ht="24" customHeight="1">
      <c r="A15">
        <f aca="true" t="shared" si="0" ref="A15:A24">$K$7</f>
        <v>0</v>
      </c>
      <c r="B15">
        <f aca="true" t="shared" si="1" ref="B15:B24">$K$10</f>
        <v>0</v>
      </c>
      <c r="C15" s="1">
        <v>1</v>
      </c>
      <c r="D15" s="2"/>
      <c r="E15" s="50"/>
      <c r="F15" s="10"/>
      <c r="G15" s="45">
        <f>IF(SUM(D15:F15)&gt;0,1,0)</f>
        <v>0</v>
      </c>
      <c r="H15" s="11"/>
      <c r="I15" s="2"/>
      <c r="J15" s="50"/>
      <c r="K15" s="10"/>
      <c r="L15" s="45">
        <f>IF(SUM(I15:K15)&gt;0,1,0)</f>
        <v>0</v>
      </c>
      <c r="M15" s="11"/>
      <c r="N15" s="2"/>
      <c r="O15" s="50"/>
      <c r="P15" s="10"/>
      <c r="Q15" s="45">
        <f>IF(SUM(N15:P15)&gt;0,1,0)</f>
        <v>0</v>
      </c>
      <c r="R15" s="11"/>
      <c r="S15" s="2"/>
      <c r="T15" s="50"/>
      <c r="U15" s="10"/>
      <c r="V15" s="45">
        <f>IF(SUM(S15:U15)&gt;0,1,0)</f>
        <v>0</v>
      </c>
      <c r="W15" s="11"/>
      <c r="X15" s="2"/>
      <c r="Y15" s="50"/>
      <c r="Z15" s="10"/>
      <c r="AA15" s="45">
        <f>IF(SUM(X15:Z15)&gt;0,1,0)</f>
        <v>0</v>
      </c>
      <c r="AB15" s="11"/>
      <c r="AC15" s="2"/>
      <c r="AD15" s="50"/>
      <c r="AE15" s="10"/>
      <c r="AF15" s="45">
        <f>IF(SUM(AC15:AE15)&gt;0,1,0)</f>
        <v>0</v>
      </c>
      <c r="AG15" s="11"/>
      <c r="AH15" s="2"/>
      <c r="AI15" s="50"/>
      <c r="AJ15" s="10"/>
      <c r="AK15" s="45">
        <f>IF(SUM(AH15:AJ15)&gt;0,1,0)</f>
        <v>0</v>
      </c>
      <c r="AL15" s="11"/>
      <c r="AM15" s="2"/>
      <c r="AN15" s="50"/>
      <c r="AO15" s="10"/>
      <c r="AP15" s="45">
        <f>IF(SUM(AM15:AO15)&gt;0,1,0)</f>
        <v>0</v>
      </c>
      <c r="AQ15" s="11"/>
      <c r="AR15" s="2"/>
      <c r="AS15" s="50"/>
      <c r="AT15" s="10"/>
      <c r="AU15" s="45">
        <f>IF(SUM(AR15:AT15)&gt;0,1,0)</f>
        <v>0</v>
      </c>
      <c r="AV15" s="11"/>
      <c r="AW15" s="2"/>
      <c r="AX15" s="50"/>
      <c r="AY15" s="10"/>
      <c r="AZ15" s="45">
        <f>IF(SUM(AW15:AY15)&gt;0,1,0)</f>
        <v>0</v>
      </c>
      <c r="BA15" s="11"/>
      <c r="BB15" s="47">
        <f>SUM(G15,L15,Q15,V15,AA15,AF15,AK15,AP15,AU15,AZ15)</f>
        <v>0</v>
      </c>
      <c r="BC15" s="48">
        <f>IF(ISNUMBER(AVERAGE(D15,I15,N15,S15,X15,AC15,AH15,AM15,AR15,AW15)),AVERAGE(D15,I15,N15,S15,X15,AC15,AH15,AM15,AR15,AW15),"")</f>
      </c>
      <c r="BD15" s="48">
        <f>IF(ISNUMBER(AVERAGE(E15,J15,O15,T15,Y15,AD15,AI15,AN15,AS15,AX15)),AVERAGE(E15,J15,O15,T15,Y15,AD15,AI15,AN15,AS15,AX15),"")</f>
      </c>
      <c r="BE15" s="49">
        <f>IF(ISNUMBER(AVERAGE(F15,K15,P15,U15,Z15,AE15,AJ15,AO15,AT15,AY15)),AVERAGE(F15,K15,P15,U15,Z15,AE15,AJ15,AO15,AT15,AY15),"")</f>
      </c>
      <c r="BF15" s="49">
        <f aca="true" t="shared" si="2" ref="BF15:BF24">IF(ISNUMBER(AVERAGE(H15,M15,R15,W15,AB15,AG15,AL15,AQ15,AV15,BA15)),AVERAGE(H15,M15,R15,W15,AB15,AG15,AL15,AQ15,AV15,BA15),"")</f>
      </c>
    </row>
    <row r="16" spans="1:58" ht="24" customHeight="1">
      <c r="A16">
        <f t="shared" si="0"/>
        <v>0</v>
      </c>
      <c r="B16">
        <f t="shared" si="1"/>
        <v>0</v>
      </c>
      <c r="C16" s="1">
        <v>2</v>
      </c>
      <c r="D16" s="2"/>
      <c r="E16" s="50"/>
      <c r="F16" s="10"/>
      <c r="G16" s="45">
        <f aca="true" t="shared" si="3" ref="G16:G24">IF(SUM(D16:F16)&gt;0,1,0)</f>
        <v>0</v>
      </c>
      <c r="H16" s="11"/>
      <c r="I16" s="2"/>
      <c r="J16" s="50"/>
      <c r="K16" s="10"/>
      <c r="L16" s="45">
        <f aca="true" t="shared" si="4" ref="L16:L24">IF(SUM(I16:K16)&gt;0,1,0)</f>
        <v>0</v>
      </c>
      <c r="M16" s="11"/>
      <c r="N16" s="2"/>
      <c r="O16" s="50"/>
      <c r="P16" s="10"/>
      <c r="Q16" s="45">
        <f aca="true" t="shared" si="5" ref="Q16:Q24">IF(SUM(N16:P16)&gt;0,1,0)</f>
        <v>0</v>
      </c>
      <c r="R16" s="11"/>
      <c r="S16" s="2"/>
      <c r="T16" s="50"/>
      <c r="U16" s="10"/>
      <c r="V16" s="45">
        <f aca="true" t="shared" si="6" ref="V16:V24">IF(SUM(S16:U16)&gt;0,1,0)</f>
        <v>0</v>
      </c>
      <c r="W16" s="11"/>
      <c r="X16" s="2"/>
      <c r="Y16" s="50"/>
      <c r="Z16" s="10"/>
      <c r="AA16" s="45">
        <f aca="true" t="shared" si="7" ref="AA16:AA24">IF(SUM(X16:Z16)&gt;0,1,0)</f>
        <v>0</v>
      </c>
      <c r="AB16" s="11"/>
      <c r="AC16" s="2"/>
      <c r="AD16" s="50"/>
      <c r="AE16" s="10"/>
      <c r="AF16" s="45">
        <f aca="true" t="shared" si="8" ref="AF16:AF24">IF(SUM(AC16:AE16)&gt;0,1,0)</f>
        <v>0</v>
      </c>
      <c r="AG16" s="11"/>
      <c r="AH16" s="2"/>
      <c r="AI16" s="50"/>
      <c r="AJ16" s="10"/>
      <c r="AK16" s="45">
        <f aca="true" t="shared" si="9" ref="AK16:AK24">IF(SUM(AH16:AJ16)&gt;0,1,0)</f>
        <v>0</v>
      </c>
      <c r="AL16" s="11"/>
      <c r="AM16" s="2"/>
      <c r="AN16" s="50"/>
      <c r="AO16" s="10"/>
      <c r="AP16" s="45">
        <f aca="true" t="shared" si="10" ref="AP16:AP24">IF(SUM(AM16:AO16)&gt;0,1,0)</f>
        <v>0</v>
      </c>
      <c r="AQ16" s="11"/>
      <c r="AR16" s="2"/>
      <c r="AS16" s="50"/>
      <c r="AT16" s="10"/>
      <c r="AU16" s="45">
        <f aca="true" t="shared" si="11" ref="AU16:AU24">IF(SUM(AR16:AT16)&gt;0,1,0)</f>
        <v>0</v>
      </c>
      <c r="AV16" s="11"/>
      <c r="AW16" s="2"/>
      <c r="AX16" s="50"/>
      <c r="AY16" s="10"/>
      <c r="AZ16" s="45">
        <f aca="true" t="shared" si="12" ref="AZ16:AZ24">IF(SUM(AW16:AY16)&gt;0,1,0)</f>
        <v>0</v>
      </c>
      <c r="BA16" s="11"/>
      <c r="BB16" s="47">
        <f aca="true" t="shared" si="13" ref="BB16:BB24">SUM(G16,L16,Q16,V16,AA16,AF16,AK16,AP16,AU16,AZ16)</f>
        <v>0</v>
      </c>
      <c r="BC16" s="48">
        <f aca="true" t="shared" si="14" ref="BC16:BC24">IF(ISNUMBER(AVERAGE(D16,I16,N16,S16,X16,AC16,AH16,AM16,AR16,AW16)),AVERAGE(D16,I16,N16,S16,X16,AC16,AH16,AM16,AR16,AW16),"")</f>
      </c>
      <c r="BD16" s="48">
        <f aca="true" t="shared" si="15" ref="BD16:BD24">IF(ISNUMBER(AVERAGE(E16,J16,O16,T16,Y16,AD16,AI16,AN16,AS16,AX16)),AVERAGE(E16,J16,O16,T16,Y16,AD16,AI16,AN16,AS16,AX16),"")</f>
      </c>
      <c r="BE16" s="49">
        <f aca="true" t="shared" si="16" ref="BE16:BE24">IF(ISNUMBER(AVERAGE(F16,K16,P16,U16,Z16,AE16,AJ16,AO16,AT16,AY16)),AVERAGE(F16,K16,P16,U16,Z16,AE16,AJ16,AO16,AT16,AY16),"")</f>
      </c>
      <c r="BF16" s="49">
        <f t="shared" si="2"/>
      </c>
    </row>
    <row r="17" spans="1:58" ht="24" customHeight="1">
      <c r="A17">
        <f t="shared" si="0"/>
        <v>0</v>
      </c>
      <c r="B17">
        <f t="shared" si="1"/>
        <v>0</v>
      </c>
      <c r="C17" s="1">
        <v>3</v>
      </c>
      <c r="D17" s="2"/>
      <c r="E17" s="50"/>
      <c r="F17" s="10"/>
      <c r="G17" s="45">
        <f t="shared" si="3"/>
        <v>0</v>
      </c>
      <c r="H17" s="11"/>
      <c r="I17" s="2"/>
      <c r="J17" s="50"/>
      <c r="K17" s="10"/>
      <c r="L17" s="45">
        <f t="shared" si="4"/>
        <v>0</v>
      </c>
      <c r="M17" s="11"/>
      <c r="N17" s="2"/>
      <c r="O17" s="50"/>
      <c r="P17" s="10"/>
      <c r="Q17" s="45">
        <f t="shared" si="5"/>
        <v>0</v>
      </c>
      <c r="R17" s="11"/>
      <c r="S17" s="2"/>
      <c r="T17" s="50"/>
      <c r="U17" s="10"/>
      <c r="V17" s="45">
        <f t="shared" si="6"/>
        <v>0</v>
      </c>
      <c r="W17" s="11"/>
      <c r="X17" s="2"/>
      <c r="Y17" s="50"/>
      <c r="Z17" s="10"/>
      <c r="AA17" s="45">
        <f t="shared" si="7"/>
        <v>0</v>
      </c>
      <c r="AB17" s="11"/>
      <c r="AC17" s="2"/>
      <c r="AD17" s="50"/>
      <c r="AE17" s="10"/>
      <c r="AF17" s="45">
        <f t="shared" si="8"/>
        <v>0</v>
      </c>
      <c r="AG17" s="11"/>
      <c r="AH17" s="2"/>
      <c r="AI17" s="50"/>
      <c r="AJ17" s="10"/>
      <c r="AK17" s="45">
        <f t="shared" si="9"/>
        <v>0</v>
      </c>
      <c r="AL17" s="11"/>
      <c r="AM17" s="2"/>
      <c r="AN17" s="50"/>
      <c r="AO17" s="10"/>
      <c r="AP17" s="45">
        <f t="shared" si="10"/>
        <v>0</v>
      </c>
      <c r="AQ17" s="11"/>
      <c r="AR17" s="2"/>
      <c r="AS17" s="50"/>
      <c r="AT17" s="10"/>
      <c r="AU17" s="45">
        <f t="shared" si="11"/>
        <v>0</v>
      </c>
      <c r="AV17" s="11"/>
      <c r="AW17" s="2"/>
      <c r="AX17" s="50"/>
      <c r="AY17" s="10"/>
      <c r="AZ17" s="45">
        <f t="shared" si="12"/>
        <v>0</v>
      </c>
      <c r="BA17" s="11"/>
      <c r="BB17" s="47">
        <f t="shared" si="13"/>
        <v>0</v>
      </c>
      <c r="BC17" s="48">
        <f t="shared" si="14"/>
      </c>
      <c r="BD17" s="48">
        <f t="shared" si="15"/>
      </c>
      <c r="BE17" s="49">
        <f t="shared" si="16"/>
      </c>
      <c r="BF17" s="49">
        <f t="shared" si="2"/>
      </c>
    </row>
    <row r="18" spans="1:58" ht="24" customHeight="1">
      <c r="A18">
        <f t="shared" si="0"/>
        <v>0</v>
      </c>
      <c r="B18">
        <f t="shared" si="1"/>
        <v>0</v>
      </c>
      <c r="C18" s="1">
        <v>4</v>
      </c>
      <c r="D18" s="2"/>
      <c r="E18" s="50"/>
      <c r="F18" s="10"/>
      <c r="G18" s="45">
        <f t="shared" si="3"/>
        <v>0</v>
      </c>
      <c r="H18" s="11"/>
      <c r="I18" s="2"/>
      <c r="J18" s="50"/>
      <c r="K18" s="10"/>
      <c r="L18" s="45">
        <f t="shared" si="4"/>
        <v>0</v>
      </c>
      <c r="M18" s="11"/>
      <c r="N18" s="2"/>
      <c r="O18" s="50"/>
      <c r="P18" s="10"/>
      <c r="Q18" s="45">
        <f t="shared" si="5"/>
        <v>0</v>
      </c>
      <c r="R18" s="11"/>
      <c r="S18" s="2"/>
      <c r="T18" s="50"/>
      <c r="U18" s="10"/>
      <c r="V18" s="45">
        <f t="shared" si="6"/>
        <v>0</v>
      </c>
      <c r="W18" s="11"/>
      <c r="X18" s="2"/>
      <c r="Y18" s="50"/>
      <c r="Z18" s="10"/>
      <c r="AA18" s="45">
        <f t="shared" si="7"/>
        <v>0</v>
      </c>
      <c r="AB18" s="11"/>
      <c r="AC18" s="2"/>
      <c r="AD18" s="50"/>
      <c r="AE18" s="10"/>
      <c r="AF18" s="45">
        <f t="shared" si="8"/>
        <v>0</v>
      </c>
      <c r="AG18" s="11"/>
      <c r="AH18" s="2"/>
      <c r="AI18" s="50"/>
      <c r="AJ18" s="10"/>
      <c r="AK18" s="45">
        <f t="shared" si="9"/>
        <v>0</v>
      </c>
      <c r="AL18" s="11"/>
      <c r="AM18" s="2"/>
      <c r="AN18" s="50"/>
      <c r="AO18" s="10"/>
      <c r="AP18" s="45">
        <f t="shared" si="10"/>
        <v>0</v>
      </c>
      <c r="AQ18" s="11"/>
      <c r="AR18" s="2"/>
      <c r="AS18" s="50"/>
      <c r="AT18" s="10"/>
      <c r="AU18" s="45">
        <f t="shared" si="11"/>
        <v>0</v>
      </c>
      <c r="AV18" s="11"/>
      <c r="AW18" s="2"/>
      <c r="AX18" s="50"/>
      <c r="AY18" s="10"/>
      <c r="AZ18" s="45">
        <f t="shared" si="12"/>
        <v>0</v>
      </c>
      <c r="BA18" s="11"/>
      <c r="BB18" s="47">
        <f t="shared" si="13"/>
        <v>0</v>
      </c>
      <c r="BC18" s="48">
        <f t="shared" si="14"/>
      </c>
      <c r="BD18" s="48">
        <f t="shared" si="15"/>
      </c>
      <c r="BE18" s="49">
        <f t="shared" si="16"/>
      </c>
      <c r="BF18" s="49">
        <f t="shared" si="2"/>
      </c>
    </row>
    <row r="19" spans="1:58" ht="24" customHeight="1">
      <c r="A19">
        <f t="shared" si="0"/>
        <v>0</v>
      </c>
      <c r="B19">
        <f t="shared" si="1"/>
        <v>0</v>
      </c>
      <c r="C19" s="1">
        <v>5</v>
      </c>
      <c r="D19" s="2"/>
      <c r="E19" s="50"/>
      <c r="F19" s="10"/>
      <c r="G19" s="45">
        <f t="shared" si="3"/>
        <v>0</v>
      </c>
      <c r="H19" s="11"/>
      <c r="I19" s="2"/>
      <c r="J19" s="50"/>
      <c r="K19" s="10"/>
      <c r="L19" s="45">
        <f t="shared" si="4"/>
        <v>0</v>
      </c>
      <c r="M19" s="11"/>
      <c r="N19" s="2"/>
      <c r="O19" s="50"/>
      <c r="P19" s="10"/>
      <c r="Q19" s="45">
        <f t="shared" si="5"/>
        <v>0</v>
      </c>
      <c r="R19" s="11"/>
      <c r="S19" s="2"/>
      <c r="T19" s="50"/>
      <c r="U19" s="10"/>
      <c r="V19" s="45">
        <f t="shared" si="6"/>
        <v>0</v>
      </c>
      <c r="W19" s="11"/>
      <c r="X19" s="2"/>
      <c r="Y19" s="50"/>
      <c r="Z19" s="10"/>
      <c r="AA19" s="45">
        <f t="shared" si="7"/>
        <v>0</v>
      </c>
      <c r="AB19" s="11"/>
      <c r="AC19" s="2"/>
      <c r="AD19" s="50"/>
      <c r="AE19" s="10"/>
      <c r="AF19" s="45">
        <f t="shared" si="8"/>
        <v>0</v>
      </c>
      <c r="AG19" s="11"/>
      <c r="AH19" s="2"/>
      <c r="AI19" s="50"/>
      <c r="AJ19" s="10"/>
      <c r="AK19" s="45">
        <f t="shared" si="9"/>
        <v>0</v>
      </c>
      <c r="AL19" s="11"/>
      <c r="AM19" s="2"/>
      <c r="AN19" s="50"/>
      <c r="AO19" s="10"/>
      <c r="AP19" s="45">
        <f t="shared" si="10"/>
        <v>0</v>
      </c>
      <c r="AQ19" s="11"/>
      <c r="AR19" s="2"/>
      <c r="AS19" s="50"/>
      <c r="AT19" s="10"/>
      <c r="AU19" s="45">
        <f t="shared" si="11"/>
        <v>0</v>
      </c>
      <c r="AV19" s="11"/>
      <c r="AW19" s="2"/>
      <c r="AX19" s="50"/>
      <c r="AY19" s="10"/>
      <c r="AZ19" s="45">
        <f t="shared" si="12"/>
        <v>0</v>
      </c>
      <c r="BA19" s="11"/>
      <c r="BB19" s="47">
        <f t="shared" si="13"/>
        <v>0</v>
      </c>
      <c r="BC19" s="48">
        <f t="shared" si="14"/>
      </c>
      <c r="BD19" s="48">
        <f t="shared" si="15"/>
      </c>
      <c r="BE19" s="49">
        <f t="shared" si="16"/>
      </c>
      <c r="BF19" s="49">
        <f t="shared" si="2"/>
      </c>
    </row>
    <row r="20" spans="1:58" ht="24" customHeight="1">
      <c r="A20">
        <f t="shared" si="0"/>
        <v>0</v>
      </c>
      <c r="B20">
        <f t="shared" si="1"/>
        <v>0</v>
      </c>
      <c r="C20" s="1">
        <v>6</v>
      </c>
      <c r="D20" s="2"/>
      <c r="E20" s="50"/>
      <c r="F20" s="10"/>
      <c r="G20" s="45">
        <f t="shared" si="3"/>
        <v>0</v>
      </c>
      <c r="H20" s="11"/>
      <c r="I20" s="2"/>
      <c r="J20" s="50"/>
      <c r="K20" s="10"/>
      <c r="L20" s="45">
        <f t="shared" si="4"/>
        <v>0</v>
      </c>
      <c r="M20" s="11"/>
      <c r="N20" s="2"/>
      <c r="O20" s="50"/>
      <c r="P20" s="10"/>
      <c r="Q20" s="45">
        <f t="shared" si="5"/>
        <v>0</v>
      </c>
      <c r="R20" s="11"/>
      <c r="S20" s="2"/>
      <c r="T20" s="50"/>
      <c r="U20" s="10"/>
      <c r="V20" s="45">
        <f t="shared" si="6"/>
        <v>0</v>
      </c>
      <c r="W20" s="11"/>
      <c r="X20" s="2"/>
      <c r="Y20" s="50"/>
      <c r="Z20" s="10"/>
      <c r="AA20" s="45">
        <f t="shared" si="7"/>
        <v>0</v>
      </c>
      <c r="AB20" s="11"/>
      <c r="AC20" s="2"/>
      <c r="AD20" s="50"/>
      <c r="AE20" s="10"/>
      <c r="AF20" s="45">
        <f t="shared" si="8"/>
        <v>0</v>
      </c>
      <c r="AG20" s="11"/>
      <c r="AH20" s="2"/>
      <c r="AI20" s="50"/>
      <c r="AJ20" s="10"/>
      <c r="AK20" s="45">
        <f t="shared" si="9"/>
        <v>0</v>
      </c>
      <c r="AL20" s="11"/>
      <c r="AM20" s="2"/>
      <c r="AN20" s="50"/>
      <c r="AO20" s="10"/>
      <c r="AP20" s="45">
        <f t="shared" si="10"/>
        <v>0</v>
      </c>
      <c r="AQ20" s="11"/>
      <c r="AR20" s="2"/>
      <c r="AS20" s="50"/>
      <c r="AT20" s="10"/>
      <c r="AU20" s="45">
        <f t="shared" si="11"/>
        <v>0</v>
      </c>
      <c r="AV20" s="11"/>
      <c r="AW20" s="2"/>
      <c r="AX20" s="50"/>
      <c r="AY20" s="10"/>
      <c r="AZ20" s="45">
        <f t="shared" si="12"/>
        <v>0</v>
      </c>
      <c r="BA20" s="11"/>
      <c r="BB20" s="47">
        <f t="shared" si="13"/>
        <v>0</v>
      </c>
      <c r="BC20" s="48">
        <f t="shared" si="14"/>
      </c>
      <c r="BD20" s="48">
        <f t="shared" si="15"/>
      </c>
      <c r="BE20" s="49">
        <f t="shared" si="16"/>
      </c>
      <c r="BF20" s="49">
        <f t="shared" si="2"/>
      </c>
    </row>
    <row r="21" spans="1:58" ht="24" customHeight="1">
      <c r="A21">
        <f t="shared" si="0"/>
        <v>0</v>
      </c>
      <c r="B21">
        <f t="shared" si="1"/>
        <v>0</v>
      </c>
      <c r="C21" s="1">
        <v>7</v>
      </c>
      <c r="D21" s="2"/>
      <c r="E21" s="50"/>
      <c r="F21" s="10"/>
      <c r="G21" s="45">
        <f t="shared" si="3"/>
        <v>0</v>
      </c>
      <c r="H21" s="11"/>
      <c r="I21" s="2"/>
      <c r="J21" s="50"/>
      <c r="K21" s="10"/>
      <c r="L21" s="45">
        <f t="shared" si="4"/>
        <v>0</v>
      </c>
      <c r="M21" s="11"/>
      <c r="N21" s="2"/>
      <c r="O21" s="50"/>
      <c r="P21" s="10"/>
      <c r="Q21" s="45">
        <f t="shared" si="5"/>
        <v>0</v>
      </c>
      <c r="R21" s="11"/>
      <c r="S21" s="2"/>
      <c r="T21" s="50"/>
      <c r="U21" s="10"/>
      <c r="V21" s="45">
        <f t="shared" si="6"/>
        <v>0</v>
      </c>
      <c r="W21" s="11"/>
      <c r="X21" s="2"/>
      <c r="Y21" s="50"/>
      <c r="Z21" s="10"/>
      <c r="AA21" s="45">
        <f t="shared" si="7"/>
        <v>0</v>
      </c>
      <c r="AB21" s="11"/>
      <c r="AC21" s="2"/>
      <c r="AD21" s="50"/>
      <c r="AE21" s="10"/>
      <c r="AF21" s="45">
        <f t="shared" si="8"/>
        <v>0</v>
      </c>
      <c r="AG21" s="11"/>
      <c r="AH21" s="2"/>
      <c r="AI21" s="50"/>
      <c r="AJ21" s="10"/>
      <c r="AK21" s="45">
        <f t="shared" si="9"/>
        <v>0</v>
      </c>
      <c r="AL21" s="11"/>
      <c r="AM21" s="2"/>
      <c r="AN21" s="50"/>
      <c r="AO21" s="10"/>
      <c r="AP21" s="45">
        <f t="shared" si="10"/>
        <v>0</v>
      </c>
      <c r="AQ21" s="11"/>
      <c r="AR21" s="2"/>
      <c r="AS21" s="50"/>
      <c r="AT21" s="10"/>
      <c r="AU21" s="45">
        <f t="shared" si="11"/>
        <v>0</v>
      </c>
      <c r="AV21" s="11"/>
      <c r="AW21" s="2"/>
      <c r="AX21" s="50"/>
      <c r="AY21" s="10"/>
      <c r="AZ21" s="45">
        <f t="shared" si="12"/>
        <v>0</v>
      </c>
      <c r="BA21" s="11"/>
      <c r="BB21" s="47">
        <f t="shared" si="13"/>
        <v>0</v>
      </c>
      <c r="BC21" s="48">
        <f t="shared" si="14"/>
      </c>
      <c r="BD21" s="48">
        <f t="shared" si="15"/>
      </c>
      <c r="BE21" s="49">
        <f t="shared" si="16"/>
      </c>
      <c r="BF21" s="49">
        <f t="shared" si="2"/>
      </c>
    </row>
    <row r="22" spans="1:58" ht="24" customHeight="1">
      <c r="A22">
        <f t="shared" si="0"/>
        <v>0</v>
      </c>
      <c r="B22">
        <f t="shared" si="1"/>
        <v>0</v>
      </c>
      <c r="C22" s="1">
        <v>8</v>
      </c>
      <c r="D22" s="2"/>
      <c r="E22" s="50"/>
      <c r="F22" s="10"/>
      <c r="G22" s="45">
        <f t="shared" si="3"/>
        <v>0</v>
      </c>
      <c r="H22" s="11"/>
      <c r="I22" s="2"/>
      <c r="J22" s="50"/>
      <c r="K22" s="10"/>
      <c r="L22" s="45">
        <f t="shared" si="4"/>
        <v>0</v>
      </c>
      <c r="M22" s="11"/>
      <c r="N22" s="2"/>
      <c r="O22" s="50"/>
      <c r="P22" s="10"/>
      <c r="Q22" s="45">
        <f t="shared" si="5"/>
        <v>0</v>
      </c>
      <c r="R22" s="11"/>
      <c r="S22" s="2"/>
      <c r="T22" s="50"/>
      <c r="U22" s="10"/>
      <c r="V22" s="45">
        <f t="shared" si="6"/>
        <v>0</v>
      </c>
      <c r="W22" s="11"/>
      <c r="X22" s="2"/>
      <c r="Y22" s="50"/>
      <c r="Z22" s="10"/>
      <c r="AA22" s="45">
        <f t="shared" si="7"/>
        <v>0</v>
      </c>
      <c r="AB22" s="11"/>
      <c r="AC22" s="2"/>
      <c r="AD22" s="50"/>
      <c r="AE22" s="10"/>
      <c r="AF22" s="45">
        <f t="shared" si="8"/>
        <v>0</v>
      </c>
      <c r="AG22" s="11"/>
      <c r="AH22" s="2"/>
      <c r="AI22" s="50"/>
      <c r="AJ22" s="10"/>
      <c r="AK22" s="45">
        <f t="shared" si="9"/>
        <v>0</v>
      </c>
      <c r="AL22" s="11"/>
      <c r="AM22" s="2"/>
      <c r="AN22" s="50"/>
      <c r="AO22" s="10"/>
      <c r="AP22" s="45">
        <f t="shared" si="10"/>
        <v>0</v>
      </c>
      <c r="AQ22" s="11"/>
      <c r="AR22" s="2"/>
      <c r="AS22" s="50"/>
      <c r="AT22" s="10"/>
      <c r="AU22" s="45">
        <f t="shared" si="11"/>
        <v>0</v>
      </c>
      <c r="AV22" s="11"/>
      <c r="AW22" s="2"/>
      <c r="AX22" s="50"/>
      <c r="AY22" s="10"/>
      <c r="AZ22" s="45">
        <f t="shared" si="12"/>
        <v>0</v>
      </c>
      <c r="BA22" s="11"/>
      <c r="BB22" s="47">
        <f t="shared" si="13"/>
        <v>0</v>
      </c>
      <c r="BC22" s="48">
        <f t="shared" si="14"/>
      </c>
      <c r="BD22" s="48">
        <f t="shared" si="15"/>
      </c>
      <c r="BE22" s="49">
        <f t="shared" si="16"/>
      </c>
      <c r="BF22" s="49">
        <f t="shared" si="2"/>
      </c>
    </row>
    <row r="23" spans="1:58" ht="24" customHeight="1">
      <c r="A23">
        <f t="shared" si="0"/>
        <v>0</v>
      </c>
      <c r="B23">
        <f t="shared" si="1"/>
        <v>0</v>
      </c>
      <c r="C23" s="1">
        <v>9</v>
      </c>
      <c r="D23" s="2"/>
      <c r="E23" s="50"/>
      <c r="F23" s="10"/>
      <c r="G23" s="45">
        <f t="shared" si="3"/>
        <v>0</v>
      </c>
      <c r="H23" s="11"/>
      <c r="I23" s="2"/>
      <c r="J23" s="50"/>
      <c r="K23" s="10"/>
      <c r="L23" s="45">
        <f t="shared" si="4"/>
        <v>0</v>
      </c>
      <c r="M23" s="11"/>
      <c r="N23" s="2"/>
      <c r="O23" s="50"/>
      <c r="P23" s="10"/>
      <c r="Q23" s="45">
        <f t="shared" si="5"/>
        <v>0</v>
      </c>
      <c r="R23" s="11"/>
      <c r="S23" s="2"/>
      <c r="T23" s="50"/>
      <c r="U23" s="10"/>
      <c r="V23" s="45">
        <f t="shared" si="6"/>
        <v>0</v>
      </c>
      <c r="W23" s="11"/>
      <c r="X23" s="2"/>
      <c r="Y23" s="50"/>
      <c r="Z23" s="10"/>
      <c r="AA23" s="45">
        <f t="shared" si="7"/>
        <v>0</v>
      </c>
      <c r="AB23" s="11"/>
      <c r="AC23" s="2"/>
      <c r="AD23" s="50"/>
      <c r="AE23" s="10"/>
      <c r="AF23" s="45">
        <f t="shared" si="8"/>
        <v>0</v>
      </c>
      <c r="AG23" s="11"/>
      <c r="AH23" s="2"/>
      <c r="AI23" s="50"/>
      <c r="AJ23" s="10"/>
      <c r="AK23" s="45">
        <f t="shared" si="9"/>
        <v>0</v>
      </c>
      <c r="AL23" s="11"/>
      <c r="AM23" s="2"/>
      <c r="AN23" s="50"/>
      <c r="AO23" s="10"/>
      <c r="AP23" s="45">
        <f t="shared" si="10"/>
        <v>0</v>
      </c>
      <c r="AQ23" s="11"/>
      <c r="AR23" s="2"/>
      <c r="AS23" s="50"/>
      <c r="AT23" s="10"/>
      <c r="AU23" s="45">
        <f t="shared" si="11"/>
        <v>0</v>
      </c>
      <c r="AV23" s="11"/>
      <c r="AW23" s="2"/>
      <c r="AX23" s="50"/>
      <c r="AY23" s="10"/>
      <c r="AZ23" s="45">
        <f t="shared" si="12"/>
        <v>0</v>
      </c>
      <c r="BA23" s="11"/>
      <c r="BB23" s="47">
        <f t="shared" si="13"/>
        <v>0</v>
      </c>
      <c r="BC23" s="48">
        <f t="shared" si="14"/>
      </c>
      <c r="BD23" s="48">
        <f t="shared" si="15"/>
      </c>
      <c r="BE23" s="49">
        <f t="shared" si="16"/>
      </c>
      <c r="BF23" s="49">
        <f t="shared" si="2"/>
      </c>
    </row>
    <row r="24" spans="1:58" ht="24" customHeight="1">
      <c r="A24">
        <f t="shared" si="0"/>
        <v>0</v>
      </c>
      <c r="B24">
        <f t="shared" si="1"/>
        <v>0</v>
      </c>
      <c r="C24" s="1">
        <v>10</v>
      </c>
      <c r="D24" s="2"/>
      <c r="E24" s="50"/>
      <c r="F24" s="10"/>
      <c r="G24" s="45">
        <f t="shared" si="3"/>
        <v>0</v>
      </c>
      <c r="H24" s="11"/>
      <c r="I24" s="2"/>
      <c r="J24" s="50"/>
      <c r="K24" s="10"/>
      <c r="L24" s="45">
        <f t="shared" si="4"/>
        <v>0</v>
      </c>
      <c r="M24" s="11"/>
      <c r="N24" s="2"/>
      <c r="O24" s="50"/>
      <c r="P24" s="10"/>
      <c r="Q24" s="45">
        <f t="shared" si="5"/>
        <v>0</v>
      </c>
      <c r="R24" s="11"/>
      <c r="S24" s="2"/>
      <c r="T24" s="50"/>
      <c r="U24" s="10"/>
      <c r="V24" s="45">
        <f t="shared" si="6"/>
        <v>0</v>
      </c>
      <c r="W24" s="11"/>
      <c r="X24" s="2"/>
      <c r="Y24" s="50"/>
      <c r="Z24" s="10"/>
      <c r="AA24" s="45">
        <f t="shared" si="7"/>
        <v>0</v>
      </c>
      <c r="AB24" s="11"/>
      <c r="AC24" s="2"/>
      <c r="AD24" s="50"/>
      <c r="AE24" s="10"/>
      <c r="AF24" s="45">
        <f t="shared" si="8"/>
        <v>0</v>
      </c>
      <c r="AG24" s="11"/>
      <c r="AH24" s="2"/>
      <c r="AI24" s="50"/>
      <c r="AJ24" s="10"/>
      <c r="AK24" s="45">
        <f t="shared" si="9"/>
        <v>0</v>
      </c>
      <c r="AL24" s="11"/>
      <c r="AM24" s="2"/>
      <c r="AN24" s="50"/>
      <c r="AO24" s="10"/>
      <c r="AP24" s="45">
        <f t="shared" si="10"/>
        <v>0</v>
      </c>
      <c r="AQ24" s="11"/>
      <c r="AR24" s="2"/>
      <c r="AS24" s="50"/>
      <c r="AT24" s="10"/>
      <c r="AU24" s="45">
        <f t="shared" si="11"/>
        <v>0</v>
      </c>
      <c r="AV24" s="11"/>
      <c r="AW24" s="2"/>
      <c r="AX24" s="50"/>
      <c r="AY24" s="10"/>
      <c r="AZ24" s="45">
        <f t="shared" si="12"/>
        <v>0</v>
      </c>
      <c r="BA24" s="11"/>
      <c r="BB24" s="47">
        <f t="shared" si="13"/>
        <v>0</v>
      </c>
      <c r="BC24" s="48">
        <f t="shared" si="14"/>
      </c>
      <c r="BD24" s="48">
        <f t="shared" si="15"/>
      </c>
      <c r="BE24" s="49">
        <f t="shared" si="16"/>
      </c>
      <c r="BF24" s="49">
        <f t="shared" si="2"/>
      </c>
    </row>
    <row r="25" spans="3:43" ht="18">
      <c r="C25" s="29" t="s">
        <v>28</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row>
    <row r="26" spans="1:53" ht="24" customHeight="1">
      <c r="A26" s="5"/>
      <c r="B26" s="5"/>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5"/>
      <c r="AS26" s="5"/>
      <c r="AT26" s="5"/>
      <c r="AU26" s="5"/>
      <c r="AV26" s="5"/>
      <c r="AW26" s="5"/>
      <c r="AX26" s="5"/>
      <c r="AY26" s="5"/>
      <c r="AZ26" s="5"/>
      <c r="BA26" s="5"/>
    </row>
    <row r="27" spans="1:53" ht="24" customHeight="1">
      <c r="A27" s="5"/>
      <c r="B27" s="5"/>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5"/>
      <c r="AS27" s="5"/>
      <c r="AT27" s="5"/>
      <c r="AU27" s="5"/>
      <c r="AV27" s="5"/>
      <c r="AW27" s="5"/>
      <c r="AX27" s="5"/>
      <c r="AY27" s="5"/>
      <c r="AZ27" s="5"/>
      <c r="BA27" s="5"/>
    </row>
    <row r="28" spans="1:53" ht="24" customHeight="1">
      <c r="A28" s="5"/>
      <c r="B28" s="5"/>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5"/>
      <c r="AS28" s="5"/>
      <c r="AT28" s="5"/>
      <c r="AU28" s="5"/>
      <c r="AV28" s="5"/>
      <c r="AW28" s="5"/>
      <c r="AX28" s="5"/>
      <c r="AY28" s="5"/>
      <c r="AZ28" s="5"/>
      <c r="BA28" s="5"/>
    </row>
    <row r="29" spans="1:53" ht="24" customHeight="1">
      <c r="A29" s="5"/>
      <c r="B29" s="5"/>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5"/>
      <c r="AS29" s="5"/>
      <c r="AT29" s="5"/>
      <c r="AU29" s="5"/>
      <c r="AV29" s="5"/>
      <c r="AW29" s="5"/>
      <c r="AX29" s="5"/>
      <c r="AY29" s="5"/>
      <c r="AZ29" s="5"/>
      <c r="BA29" s="5"/>
    </row>
    <row r="30" spans="1:53" ht="24" customHeight="1">
      <c r="A30" s="5"/>
      <c r="B30" s="5"/>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5"/>
      <c r="AS30" s="5"/>
      <c r="AT30" s="5"/>
      <c r="AU30" s="5"/>
      <c r="AV30" s="5"/>
      <c r="AW30" s="5"/>
      <c r="AX30" s="5"/>
      <c r="AY30" s="5"/>
      <c r="AZ30" s="5"/>
      <c r="BA30" s="5"/>
    </row>
    <row r="31" spans="1:53" ht="24" customHeight="1">
      <c r="A31" s="5"/>
      <c r="B31" s="5"/>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5"/>
      <c r="AS31" s="5"/>
      <c r="AT31" s="5"/>
      <c r="AU31" s="5"/>
      <c r="AV31" s="5"/>
      <c r="AW31" s="5"/>
      <c r="AX31" s="5"/>
      <c r="AY31" s="5"/>
      <c r="AZ31" s="5"/>
      <c r="BA31" s="5"/>
    </row>
    <row r="32" spans="1:53" ht="24" customHeight="1">
      <c r="A32" s="6"/>
      <c r="B32" s="6"/>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5"/>
      <c r="AS32" s="5"/>
      <c r="AT32" s="5"/>
      <c r="AU32" s="5"/>
      <c r="AV32" s="5"/>
      <c r="AW32" s="5"/>
      <c r="AX32" s="5"/>
      <c r="AY32" s="5"/>
      <c r="AZ32" s="5"/>
      <c r="BA32" s="5"/>
    </row>
  </sheetData>
  <sheetProtection password="C7D4" sheet="1"/>
  <mergeCells count="38">
    <mergeCell ref="K10:AB10"/>
    <mergeCell ref="C10:I10"/>
    <mergeCell ref="C1:AG1"/>
    <mergeCell ref="K3:AB3"/>
    <mergeCell ref="K4:AB4"/>
    <mergeCell ref="K5:AB5"/>
    <mergeCell ref="K6:AB6"/>
    <mergeCell ref="K7:AB7"/>
    <mergeCell ref="K8:AB8"/>
    <mergeCell ref="K9:AB9"/>
    <mergeCell ref="C3:I3"/>
    <mergeCell ref="C4:I4"/>
    <mergeCell ref="C5:I5"/>
    <mergeCell ref="AH13:AL13"/>
    <mergeCell ref="D13:H13"/>
    <mergeCell ref="C13:C14"/>
    <mergeCell ref="C6:I6"/>
    <mergeCell ref="C7:I7"/>
    <mergeCell ref="C8:I8"/>
    <mergeCell ref="C9:I9"/>
    <mergeCell ref="BB13:BF13"/>
    <mergeCell ref="C26:AQ26"/>
    <mergeCell ref="C27:AQ27"/>
    <mergeCell ref="C28:AQ28"/>
    <mergeCell ref="AM13:AQ13"/>
    <mergeCell ref="AR13:AV13"/>
    <mergeCell ref="AW13:BA13"/>
    <mergeCell ref="I13:M13"/>
    <mergeCell ref="N13:R13"/>
    <mergeCell ref="S13:W13"/>
    <mergeCell ref="C29:AQ29"/>
    <mergeCell ref="C30:AQ30"/>
    <mergeCell ref="C31:AQ31"/>
    <mergeCell ref="C32:AQ32"/>
    <mergeCell ref="J11:R11"/>
    <mergeCell ref="C11:I11"/>
    <mergeCell ref="AC13:AG13"/>
    <mergeCell ref="X13:AB13"/>
  </mergeCells>
  <conditionalFormatting sqref="D15:K24 M15:P24 R15:U24 W15:Z24 AB15:AE24 AG15:AJ24 AL15:AO24 AQ15:AT24 AV15:AY24 BA15:BA24">
    <cfRule type="cellIs" priority="12" dxfId="0" operator="greaterThan" stopIfTrue="1">
      <formula>0</formula>
    </cfRule>
  </conditionalFormatting>
  <conditionalFormatting sqref="L15:L24">
    <cfRule type="cellIs" priority="11" dxfId="0" operator="greaterThan" stopIfTrue="1">
      <formula>0</formula>
    </cfRule>
  </conditionalFormatting>
  <conditionalFormatting sqref="Q15:Q24">
    <cfRule type="cellIs" priority="10" dxfId="0" operator="greaterThan" stopIfTrue="1">
      <formula>0</formula>
    </cfRule>
  </conditionalFormatting>
  <conditionalFormatting sqref="V15:V24">
    <cfRule type="cellIs" priority="9" dxfId="0" operator="greaterThan" stopIfTrue="1">
      <formula>0</formula>
    </cfRule>
  </conditionalFormatting>
  <conditionalFormatting sqref="AA15:AA24">
    <cfRule type="cellIs" priority="8" dxfId="0" operator="greaterThan" stopIfTrue="1">
      <formula>0</formula>
    </cfRule>
  </conditionalFormatting>
  <conditionalFormatting sqref="AF15:AF24">
    <cfRule type="cellIs" priority="7" dxfId="0" operator="greaterThan" stopIfTrue="1">
      <formula>0</formula>
    </cfRule>
  </conditionalFormatting>
  <conditionalFormatting sqref="AK15:AK24">
    <cfRule type="cellIs" priority="6" dxfId="0" operator="greaterThan" stopIfTrue="1">
      <formula>0</formula>
    </cfRule>
  </conditionalFormatting>
  <conditionalFormatting sqref="AP15:AP24">
    <cfRule type="cellIs" priority="5" dxfId="0" operator="greaterThan" stopIfTrue="1">
      <formula>0</formula>
    </cfRule>
  </conditionalFormatting>
  <conditionalFormatting sqref="AU15:AU24">
    <cfRule type="cellIs" priority="4" dxfId="0" operator="greaterThan" stopIfTrue="1">
      <formula>0</formula>
    </cfRule>
  </conditionalFormatting>
  <conditionalFormatting sqref="AZ15:AZ24">
    <cfRule type="cellIs" priority="3" dxfId="0" operator="greaterThan" stopIfTrue="1">
      <formula>0</formula>
    </cfRule>
  </conditionalFormatting>
  <conditionalFormatting sqref="BB15:BB24">
    <cfRule type="cellIs" priority="2" dxfId="0" operator="greaterThan" stopIfTrue="1">
      <formula>0</formula>
    </cfRule>
  </conditionalFormatting>
  <printOptions/>
  <pageMargins left="0.17" right="0.17" top="0.25" bottom="0.27" header="0.17" footer="0.17"/>
  <pageSetup fitToHeight="1" fitToWidth="1" horizontalDpi="600" verticalDpi="600" orientation="landscape" paperSize="5" scale="85" r:id="rId1"/>
</worksheet>
</file>

<file path=xl/worksheets/sheet4.xml><?xml version="1.0" encoding="utf-8"?>
<worksheet xmlns="http://schemas.openxmlformats.org/spreadsheetml/2006/main" xmlns:r="http://schemas.openxmlformats.org/officeDocument/2006/relationships">
  <dimension ref="D2:CS58"/>
  <sheetViews>
    <sheetView showGridLines="0" zoomScalePageLayoutView="0" workbookViewId="0" topLeftCell="DN1">
      <selection activeCell="DW39" sqref="DW39"/>
    </sheetView>
  </sheetViews>
  <sheetFormatPr defaultColWidth="11.421875" defaultRowHeight="12.75"/>
  <cols>
    <col min="1" max="4" width="1.7109375" style="0" hidden="1" customWidth="1"/>
    <col min="5" max="115" width="0.5625" style="0" hidden="1" customWidth="1"/>
    <col min="116" max="117" width="11.57421875" style="0" hidden="1" customWidth="1"/>
    <col min="124" max="124" width="0.71875" style="0" customWidth="1"/>
  </cols>
  <sheetData>
    <row r="1" s="58" customFormat="1" ht="12.75"/>
    <row r="2" spans="5:92" ht="12.75">
      <c r="E2" s="60"/>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2"/>
      <c r="CN2" s="59"/>
    </row>
    <row r="3" spans="5:92" ht="12.75">
      <c r="E3" s="60"/>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2"/>
      <c r="CN3" s="59"/>
    </row>
    <row r="4" spans="5:92" ht="12.75">
      <c r="E4" s="60"/>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3"/>
      <c r="BC4" s="65"/>
      <c r="BD4" s="64"/>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2"/>
      <c r="CN4" s="59"/>
    </row>
    <row r="5" spans="5:92" ht="12.75">
      <c r="E5" s="60"/>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2"/>
      <c r="CN5" s="59"/>
    </row>
    <row r="6" spans="5:92" ht="12.75">
      <c r="E6" s="60"/>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2"/>
      <c r="CN6" s="59"/>
    </row>
    <row r="7" spans="5:92" ht="12.75">
      <c r="E7" s="60"/>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2"/>
      <c r="CN7" s="59"/>
    </row>
    <row r="8" spans="5:92" ht="12.75">
      <c r="E8" s="60"/>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3"/>
      <c r="AR8" s="65"/>
      <c r="AS8" s="64"/>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2"/>
      <c r="CN8" s="59"/>
    </row>
    <row r="9" spans="5:92" ht="12.75">
      <c r="E9" s="60"/>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2"/>
      <c r="CN9" s="59"/>
    </row>
    <row r="10" spans="5:92" ht="12.75">
      <c r="E10" s="60"/>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2"/>
      <c r="CN10" s="59"/>
    </row>
    <row r="11" spans="5:92" ht="12.75">
      <c r="E11" s="60"/>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2"/>
      <c r="CN11" s="59"/>
    </row>
    <row r="12" spans="5:92" ht="12.75">
      <c r="E12" s="60"/>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3"/>
      <c r="AH12" s="65"/>
      <c r="AI12" s="64"/>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2"/>
      <c r="CN12" s="59"/>
    </row>
    <row r="13" spans="5:92" ht="12.75">
      <c r="E13" s="60"/>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2"/>
      <c r="CN13" s="59"/>
    </row>
    <row r="14" spans="5:92" ht="12.75">
      <c r="E14" s="60"/>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2"/>
      <c r="CN14" s="59"/>
    </row>
    <row r="15" spans="5:92" ht="12.75">
      <c r="E15" s="60"/>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2"/>
      <c r="CN15" s="59"/>
    </row>
    <row r="16" spans="5:92" ht="12.75">
      <c r="E16" s="60"/>
      <c r="F16" s="61"/>
      <c r="G16" s="61"/>
      <c r="H16" s="61"/>
      <c r="I16" s="61"/>
      <c r="J16" s="61"/>
      <c r="K16" s="61"/>
      <c r="L16" s="61"/>
      <c r="M16" s="61"/>
      <c r="N16" s="61"/>
      <c r="O16" s="61"/>
      <c r="P16" s="61"/>
      <c r="Q16" s="61"/>
      <c r="R16" s="61"/>
      <c r="S16" s="61"/>
      <c r="T16" s="61"/>
      <c r="U16" s="61"/>
      <c r="V16" s="61"/>
      <c r="W16" s="63"/>
      <c r="X16" s="65"/>
      <c r="Y16" s="64"/>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2"/>
      <c r="CN16" s="59"/>
    </row>
    <row r="17" spans="5:92" ht="12.75">
      <c r="E17" s="60"/>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2"/>
      <c r="CN17" s="59"/>
    </row>
    <row r="18" spans="5:92" ht="12.75">
      <c r="E18" s="60"/>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2"/>
      <c r="CN18" s="59"/>
    </row>
    <row r="19" spans="5:92" ht="12.75">
      <c r="E19" s="60"/>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2"/>
      <c r="CN19" s="59"/>
    </row>
    <row r="20" spans="5:92" ht="12.75">
      <c r="E20" s="60"/>
      <c r="F20" s="61"/>
      <c r="G20" s="61"/>
      <c r="H20" s="61"/>
      <c r="I20" s="61"/>
      <c r="J20" s="61"/>
      <c r="K20" s="61"/>
      <c r="L20" s="61"/>
      <c r="M20" s="63"/>
      <c r="N20" s="65"/>
      <c r="O20" s="64"/>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2"/>
      <c r="CN20" s="59"/>
    </row>
    <row r="21" spans="5:92" ht="12.75">
      <c r="E21" s="60"/>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2"/>
      <c r="CN21" s="59"/>
    </row>
    <row r="22" spans="5:92" ht="12.75">
      <c r="E22" s="60"/>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2"/>
      <c r="CN22" s="59"/>
    </row>
    <row r="23" spans="5:92" ht="12.75">
      <c r="E23" s="60"/>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2"/>
      <c r="CN23" s="59"/>
    </row>
    <row r="24" spans="5:92" ht="12.75">
      <c r="E24" s="60"/>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3"/>
      <c r="AW24" s="65"/>
      <c r="AX24" s="64"/>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2"/>
      <c r="CN24" s="59"/>
    </row>
    <row r="25" spans="5:92" ht="12.75">
      <c r="E25" s="60"/>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2"/>
      <c r="CN25" s="59"/>
    </row>
    <row r="26" spans="5:92" ht="12.75">
      <c r="E26" s="60"/>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2"/>
      <c r="CN26" s="59"/>
    </row>
    <row r="27" spans="5:92" ht="12.75">
      <c r="E27" s="60"/>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2"/>
      <c r="CN27" s="59"/>
    </row>
    <row r="28" spans="5:92" ht="12.75">
      <c r="E28" s="60"/>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3"/>
      <c r="AM28" s="65"/>
      <c r="AN28" s="64"/>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2"/>
      <c r="CN28" s="59"/>
    </row>
    <row r="29" spans="5:92" ht="12.75">
      <c r="E29" s="60"/>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2"/>
      <c r="CN29" s="59"/>
    </row>
    <row r="30" spans="5:92" ht="12.75">
      <c r="E30" s="60"/>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2"/>
      <c r="CN30" s="59"/>
    </row>
    <row r="31" spans="5:92" ht="12.75">
      <c r="E31" s="60"/>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2"/>
      <c r="CN31" s="59"/>
    </row>
    <row r="32" spans="5:92" ht="12.75">
      <c r="E32" s="60"/>
      <c r="F32" s="61"/>
      <c r="G32" s="61"/>
      <c r="H32" s="61"/>
      <c r="I32" s="61"/>
      <c r="J32" s="61"/>
      <c r="K32" s="61"/>
      <c r="L32" s="61"/>
      <c r="M32" s="61"/>
      <c r="N32" s="61"/>
      <c r="O32" s="61"/>
      <c r="P32" s="61"/>
      <c r="Q32" s="61"/>
      <c r="R32" s="61"/>
      <c r="S32" s="61"/>
      <c r="T32" s="61"/>
      <c r="U32" s="61"/>
      <c r="V32" s="61"/>
      <c r="W32" s="61"/>
      <c r="X32" s="61"/>
      <c r="Y32" s="61"/>
      <c r="Z32" s="61"/>
      <c r="AA32" s="61"/>
      <c r="AB32" s="63"/>
      <c r="AC32" s="65"/>
      <c r="AD32" s="64"/>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2"/>
      <c r="CN32" s="59"/>
    </row>
    <row r="33" spans="5:92" ht="12.75">
      <c r="E33" s="60"/>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2"/>
      <c r="CN33" s="59"/>
    </row>
    <row r="34" spans="5:92" ht="12.75">
      <c r="E34" s="60"/>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2"/>
      <c r="CN34" s="59"/>
    </row>
    <row r="35" spans="5:92" ht="12.75">
      <c r="E35" s="60"/>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2"/>
      <c r="CN35" s="59"/>
    </row>
    <row r="36" spans="5:92" ht="12.75">
      <c r="E36" s="60"/>
      <c r="F36" s="61"/>
      <c r="G36" s="61"/>
      <c r="H36" s="61"/>
      <c r="I36" s="61"/>
      <c r="J36" s="61"/>
      <c r="K36" s="61"/>
      <c r="L36" s="61"/>
      <c r="M36" s="61"/>
      <c r="N36" s="61"/>
      <c r="O36" s="61"/>
      <c r="P36" s="61"/>
      <c r="Q36" s="61"/>
      <c r="R36" s="63"/>
      <c r="S36" s="65"/>
      <c r="T36" s="64"/>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2"/>
      <c r="CN36" s="59"/>
    </row>
    <row r="37" spans="5:92" ht="12.75">
      <c r="E37" s="60"/>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2"/>
      <c r="CN37" s="59"/>
    </row>
    <row r="38" spans="5:92" ht="12.75">
      <c r="E38" s="60"/>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2"/>
      <c r="CN38" s="59"/>
    </row>
    <row r="39" spans="5:92" ht="12.75">
      <c r="E39" s="60"/>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2"/>
      <c r="CN39" s="59"/>
    </row>
    <row r="40" spans="5:92" ht="12.75">
      <c r="E40" s="60"/>
      <c r="F40" s="61"/>
      <c r="G40" s="61"/>
      <c r="H40" s="63"/>
      <c r="I40" s="65"/>
      <c r="J40" s="64"/>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2"/>
      <c r="CN40" s="59"/>
    </row>
    <row r="41" spans="5:92" ht="12.75">
      <c r="E41" s="60"/>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2"/>
      <c r="CN41" s="59"/>
    </row>
    <row r="42" spans="5:92" ht="12.75">
      <c r="E42" s="60"/>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2"/>
      <c r="CN42" s="59"/>
    </row>
    <row r="43" spans="5:92" ht="12.75">
      <c r="E43" s="60"/>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2"/>
      <c r="CN43" s="59"/>
    </row>
    <row r="44" spans="5:92" ht="12.75">
      <c r="E44" s="60"/>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2"/>
      <c r="CN44" s="59"/>
    </row>
    <row r="45" spans="4:97" ht="12.75">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row>
    <row r="46" spans="4:97" ht="12.75">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row>
    <row r="47" spans="4:97" ht="12.75">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row>
    <row r="48" spans="4:97" ht="12.75">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row>
    <row r="49" spans="4:97" ht="12.75">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row>
    <row r="50" spans="4:97" ht="12.75">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row>
    <row r="51" spans="4:97" ht="12.75">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row>
    <row r="52" spans="4:97" ht="12.75">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row>
    <row r="53" spans="4:97" ht="12.75">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row>
    <row r="54" spans="4:97" ht="12.75">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row>
    <row r="55" spans="4:97" ht="12.75">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row>
    <row r="56" spans="4:97" ht="12.75">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row>
    <row r="57" spans="4:97" ht="12.75">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row>
    <row r="58" spans="4:97" ht="12.75">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row>
  </sheetData>
  <sheetProtection/>
  <printOptions/>
  <pageMargins left="0.03937007874015748" right="0.03937007874015748" top="0.1968503937007874" bottom="0" header="0" footer="0"/>
  <pageSetup fitToHeight="0" horizontalDpi="600" verticalDpi="600" orientation="portrait" scale="1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 Rondeau</dc:creator>
  <cp:keywords/>
  <dc:description/>
  <cp:lastModifiedBy>Ouellet Cindy (DP) (Québec)</cp:lastModifiedBy>
  <cp:lastPrinted>2017-09-06T16:25:00Z</cp:lastPrinted>
  <dcterms:created xsi:type="dcterms:W3CDTF">2013-08-21T15:42:42Z</dcterms:created>
  <dcterms:modified xsi:type="dcterms:W3CDTF">2017-09-07T15:19:25Z</dcterms:modified>
  <cp:category/>
  <cp:version/>
  <cp:contentType/>
  <cp:contentStatus/>
</cp:coreProperties>
</file>