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9416" windowHeight="8496"/>
  </bookViews>
  <sheets>
    <sheet name="Sommaire régions" sheetId="2" r:id="rId1"/>
    <sheet name="Stades phénologiques régionaux" sheetId="3" r:id="rId2"/>
    <sheet name="Stades phénologiques" sheetId="4" r:id="rId3"/>
  </sheets>
  <definedNames>
    <definedName name="Print_Area" localSheetId="0">'Sommaire régions'!$B$1:$O$74</definedName>
    <definedName name="_xlnm.Print_Area" localSheetId="0">'Sommaire régions'!$B$1:$FN$75</definedName>
  </definedNames>
  <calcPr calcId="145621"/>
</workbook>
</file>

<file path=xl/calcChain.xml><?xml version="1.0" encoding="utf-8"?>
<calcChain xmlns="http://schemas.openxmlformats.org/spreadsheetml/2006/main">
  <c r="DW25" i="2" l="1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AQ22" i="2"/>
  <c r="AR22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E7" i="2"/>
  <c r="AF7" i="2"/>
  <c r="AG7" i="2"/>
  <c r="AH7" i="2"/>
  <c r="DV25" i="2" l="1"/>
  <c r="DU25" i="2" l="1"/>
  <c r="DL25" i="2" l="1"/>
  <c r="DM25" i="2"/>
  <c r="DN25" i="2"/>
  <c r="DO25" i="2"/>
  <c r="DP25" i="2"/>
  <c r="DT25" i="2"/>
  <c r="M4" i="2" l="1"/>
  <c r="L4" i="2"/>
  <c r="DQ25" i="2" l="1"/>
  <c r="DR25" i="2"/>
  <c r="DS25" i="2"/>
  <c r="AL7" i="2" l="1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AK7" i="2"/>
  <c r="AJ7" i="2"/>
  <c r="AI7" i="2"/>
  <c r="AE21" i="2" l="1"/>
  <c r="AF21" i="2"/>
  <c r="AF22" i="2"/>
  <c r="BI32" i="2" l="1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G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BI21" i="2"/>
  <c r="BJ21" i="2"/>
  <c r="BK21" i="2"/>
  <c r="BL21" i="2"/>
  <c r="BM21" i="2"/>
  <c r="BN21" i="2"/>
  <c r="BO21" i="2"/>
  <c r="CG15" i="2"/>
  <c r="BX15" i="2"/>
  <c r="BY15" i="2"/>
  <c r="BZ15" i="2"/>
  <c r="CA15" i="2"/>
  <c r="CB15" i="2"/>
  <c r="CC15" i="2"/>
  <c r="CD15" i="2"/>
  <c r="CE15" i="2"/>
  <c r="CF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BI10" i="2"/>
  <c r="BJ10" i="2"/>
  <c r="BK10" i="2"/>
  <c r="BL10" i="2"/>
  <c r="BM10" i="2"/>
  <c r="BN10" i="2"/>
  <c r="BZ6" i="2"/>
  <c r="CA6" i="2"/>
  <c r="CB6" i="2"/>
  <c r="CC6" i="2"/>
  <c r="CD6" i="2"/>
  <c r="CE6" i="2"/>
  <c r="CF6" i="2"/>
  <c r="CG6" i="2"/>
  <c r="BR6" i="2"/>
  <c r="BS6" i="2"/>
  <c r="BT6" i="2"/>
  <c r="BU6" i="2"/>
  <c r="BV6" i="2"/>
  <c r="BW6" i="2"/>
  <c r="BX6" i="2"/>
  <c r="BY6" i="2"/>
  <c r="BL6" i="2"/>
  <c r="BM6" i="2"/>
  <c r="BN6" i="2"/>
  <c r="BO6" i="2"/>
  <c r="BP6" i="2"/>
  <c r="BQ6" i="2"/>
  <c r="BI6" i="2"/>
  <c r="BJ6" i="2"/>
  <c r="BK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E6" i="2"/>
  <c r="AF6" i="2"/>
  <c r="BG36" i="2"/>
  <c r="BH36" i="2"/>
  <c r="BF36" i="2"/>
  <c r="BG32" i="2"/>
  <c r="BH32" i="2"/>
  <c r="BF32" i="2"/>
  <c r="BG28" i="2"/>
  <c r="BH28" i="2"/>
  <c r="BF28" i="2"/>
  <c r="BG21" i="2"/>
  <c r="BH21" i="2"/>
  <c r="BF21" i="2"/>
  <c r="BG18" i="2"/>
  <c r="BH18" i="2"/>
  <c r="BF18" i="2"/>
  <c r="DL30" i="2"/>
  <c r="DM30" i="2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AE22" i="2"/>
  <c r="AG22" i="2"/>
  <c r="AH22" i="2"/>
  <c r="AI22" i="2"/>
  <c r="AJ22" i="2"/>
  <c r="AK22" i="2"/>
  <c r="AL22" i="2"/>
  <c r="AM22" i="2"/>
  <c r="AN22" i="2"/>
  <c r="AO22" i="2"/>
  <c r="AP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DL26" i="2"/>
  <c r="DM26" i="2"/>
  <c r="DN26" i="2"/>
  <c r="DO26" i="2"/>
  <c r="DP26" i="2"/>
  <c r="DQ26" i="2"/>
  <c r="DR26" i="2"/>
  <c r="DS26" i="2"/>
  <c r="DT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FB34" i="2" l="1"/>
  <c r="FC34" i="2"/>
  <c r="FD34" i="2"/>
  <c r="FE34" i="2"/>
  <c r="FF34" i="2"/>
  <c r="FG34" i="2"/>
  <c r="FH34" i="2"/>
  <c r="FI34" i="2"/>
  <c r="FJ34" i="2"/>
  <c r="FK34" i="2"/>
  <c r="FL34" i="2"/>
  <c r="FM34" i="2"/>
  <c r="FN34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F6" i="2"/>
  <c r="FG6" i="2"/>
  <c r="FH6" i="2"/>
  <c r="FI6" i="2"/>
  <c r="FJ6" i="2"/>
  <c r="FK6" i="2"/>
  <c r="FL6" i="2"/>
  <c r="FM6" i="2"/>
  <c r="FN6" i="2"/>
  <c r="FB6" i="2"/>
  <c r="FC6" i="2"/>
  <c r="FD6" i="2"/>
  <c r="FE6" i="2"/>
  <c r="EW34" i="2" l="1"/>
  <c r="EW28" i="2"/>
  <c r="EW18" i="2"/>
  <c r="EW6" i="2"/>
  <c r="BP36" i="2"/>
  <c r="BP18" i="2"/>
  <c r="EN34" i="2" l="1"/>
  <c r="EO34" i="2"/>
  <c r="EP34" i="2"/>
  <c r="EQ34" i="2"/>
  <c r="ER34" i="2"/>
  <c r="ES34" i="2"/>
  <c r="ET34" i="2"/>
  <c r="EU34" i="2"/>
  <c r="EV34" i="2"/>
  <c r="EX34" i="2"/>
  <c r="EY34" i="2"/>
  <c r="EZ34" i="2"/>
  <c r="FA34" i="2"/>
  <c r="EN28" i="2"/>
  <c r="EO28" i="2"/>
  <c r="EP28" i="2"/>
  <c r="EQ28" i="2"/>
  <c r="ER28" i="2"/>
  <c r="ES28" i="2"/>
  <c r="ET28" i="2"/>
  <c r="EU28" i="2"/>
  <c r="EV28" i="2"/>
  <c r="EX28" i="2"/>
  <c r="EY28" i="2"/>
  <c r="EZ28" i="2"/>
  <c r="FA28" i="2"/>
  <c r="EM34" i="2"/>
  <c r="EM28" i="2"/>
  <c r="EN18" i="2"/>
  <c r="EO18" i="2"/>
  <c r="EP18" i="2"/>
  <c r="EQ18" i="2"/>
  <c r="ER18" i="2"/>
  <c r="ES18" i="2"/>
  <c r="ET18" i="2"/>
  <c r="EU18" i="2"/>
  <c r="EV18" i="2"/>
  <c r="EX18" i="2"/>
  <c r="EY18" i="2"/>
  <c r="EZ18" i="2"/>
  <c r="FA18" i="2"/>
  <c r="EM18" i="2"/>
  <c r="EN6" i="2"/>
  <c r="EO6" i="2"/>
  <c r="EP6" i="2"/>
  <c r="EQ6" i="2"/>
  <c r="ER6" i="2"/>
  <c r="ES6" i="2"/>
  <c r="ET6" i="2"/>
  <c r="EU6" i="2"/>
  <c r="EV6" i="2"/>
  <c r="EX6" i="2"/>
  <c r="EY6" i="2"/>
  <c r="EZ6" i="2"/>
  <c r="FA6" i="2"/>
  <c r="EM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BO36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BO18" i="2"/>
  <c r="CK4" i="2" l="1"/>
  <c r="CL4" i="2" s="1"/>
  <c r="CM4" i="2" s="1"/>
  <c r="CN4" i="2" s="1"/>
  <c r="CO4" i="2" s="1"/>
  <c r="CP4" i="2" s="1"/>
  <c r="CQ4" i="2" s="1"/>
  <c r="AE8" i="2"/>
  <c r="AE10" i="2"/>
  <c r="AE11" i="2"/>
  <c r="AE12" i="2"/>
  <c r="AE13" i="2"/>
  <c r="AE15" i="2"/>
  <c r="AE16" i="2"/>
  <c r="AE18" i="2"/>
  <c r="AE19" i="2"/>
  <c r="AE23" i="2"/>
  <c r="AE24" i="2"/>
  <c r="AE28" i="2"/>
  <c r="AE29" i="2"/>
  <c r="AE30" i="2"/>
  <c r="AE32" i="2"/>
  <c r="AE33" i="2"/>
  <c r="AE34" i="2"/>
  <c r="AE36" i="2"/>
  <c r="AE37" i="2"/>
  <c r="CR4" i="2" l="1"/>
  <c r="CS4" i="2" s="1"/>
  <c r="CT4" i="2" s="1"/>
  <c r="CU4" i="2" s="1"/>
  <c r="CV4" i="2" s="1"/>
  <c r="CW4" i="2" s="1"/>
  <c r="CX4" i="2" s="1"/>
  <c r="CY4" i="2" s="1"/>
  <c r="CZ4" i="2" s="1"/>
  <c r="DA4" i="2" s="1"/>
  <c r="DB4" i="2" s="1"/>
  <c r="DC4" i="2" s="1"/>
  <c r="DD4" i="2" s="1"/>
  <c r="DE4" i="2" s="1"/>
  <c r="DF4" i="2" s="1"/>
  <c r="DG4" i="2" s="1"/>
  <c r="DH4" i="2" s="1"/>
  <c r="DI4" i="2" s="1"/>
  <c r="DJ4" i="2" s="1"/>
  <c r="DK4" i="2" s="1"/>
  <c r="DL34" i="2" l="1"/>
  <c r="DL35" i="2"/>
  <c r="DL36" i="2"/>
  <c r="DL28" i="2"/>
  <c r="DL29" i="2"/>
  <c r="DL32" i="2"/>
  <c r="DL18" i="2"/>
  <c r="DL19" i="2"/>
  <c r="DL20" i="2"/>
  <c r="DL21" i="2"/>
  <c r="DL22" i="2"/>
  <c r="DL23" i="2"/>
  <c r="DL6" i="2"/>
  <c r="DL8" i="2"/>
  <c r="DL9" i="2"/>
  <c r="DL10" i="2"/>
  <c r="DL11" i="2"/>
  <c r="DL12" i="2"/>
  <c r="DL14" i="2"/>
  <c r="DL15" i="2"/>
  <c r="BF15" i="2"/>
  <c r="BF10" i="2"/>
  <c r="BF6" i="2"/>
  <c r="BI36" i="2"/>
  <c r="BJ36" i="2"/>
  <c r="BK36" i="2"/>
  <c r="BL36" i="2"/>
  <c r="BM36" i="2"/>
  <c r="BN36" i="2"/>
  <c r="BI18" i="2" l="1"/>
  <c r="BJ18" i="2"/>
  <c r="BK18" i="2"/>
  <c r="BL18" i="2"/>
  <c r="BM18" i="2"/>
  <c r="BN18" i="2"/>
  <c r="BH10" i="2"/>
  <c r="BH6" i="2"/>
  <c r="BG10" i="2"/>
  <c r="BG6" i="2"/>
  <c r="BH15" i="2"/>
  <c r="BG15" i="2"/>
  <c r="AF36" i="2"/>
  <c r="AF37" i="2"/>
  <c r="AF32" i="2"/>
  <c r="AF33" i="2"/>
  <c r="AF34" i="2"/>
  <c r="AF28" i="2"/>
  <c r="AF29" i="2"/>
  <c r="AF30" i="2"/>
  <c r="AF23" i="2"/>
  <c r="AF24" i="2"/>
  <c r="AF18" i="2"/>
  <c r="AF19" i="2"/>
  <c r="AF15" i="2"/>
  <c r="AF16" i="2"/>
  <c r="AF10" i="2"/>
  <c r="AF11" i="2"/>
  <c r="AF12" i="2"/>
  <c r="AF13" i="2"/>
  <c r="AF8" i="2"/>
  <c r="D4" i="2"/>
  <c r="E4" i="2" s="1"/>
  <c r="F4" i="2" s="1"/>
  <c r="G4" i="2" s="1"/>
  <c r="H4" i="2" s="1"/>
  <c r="I4" i="2" s="1"/>
  <c r="J4" i="2" s="1"/>
  <c r="K4" i="2" l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EJ6" i="2"/>
  <c r="EK6" i="2"/>
  <c r="EL6" i="2"/>
  <c r="EJ8" i="2"/>
  <c r="EK8" i="2"/>
  <c r="EL8" i="2"/>
  <c r="EJ9" i="2"/>
  <c r="EK9" i="2"/>
  <c r="EL9" i="2"/>
  <c r="EJ10" i="2"/>
  <c r="EK10" i="2"/>
  <c r="EL10" i="2"/>
  <c r="EJ11" i="2"/>
  <c r="EK11" i="2"/>
  <c r="EL11" i="2"/>
  <c r="EJ12" i="2"/>
  <c r="EK12" i="2"/>
  <c r="EL12" i="2"/>
  <c r="EJ14" i="2"/>
  <c r="EK14" i="2"/>
  <c r="EL14" i="2"/>
  <c r="EJ15" i="2"/>
  <c r="EK15" i="2"/>
  <c r="EL15" i="2"/>
  <c r="EJ18" i="2"/>
  <c r="EK18" i="2"/>
  <c r="EL18" i="2"/>
  <c r="EJ19" i="2"/>
  <c r="EK19" i="2"/>
  <c r="EL19" i="2"/>
  <c r="EJ20" i="2"/>
  <c r="EK20" i="2"/>
  <c r="EL20" i="2"/>
  <c r="EJ21" i="2"/>
  <c r="EK21" i="2"/>
  <c r="EL21" i="2"/>
  <c r="EJ22" i="2"/>
  <c r="EK22" i="2"/>
  <c r="EL22" i="2"/>
  <c r="EJ23" i="2"/>
  <c r="EK23" i="2"/>
  <c r="EL23" i="2"/>
  <c r="EJ28" i="2"/>
  <c r="EK28" i="2"/>
  <c r="EL28" i="2"/>
  <c r="EJ29" i="2"/>
  <c r="EK29" i="2"/>
  <c r="EL29" i="2"/>
  <c r="EJ32" i="2"/>
  <c r="EK32" i="2"/>
  <c r="EL32" i="2"/>
  <c r="EJ34" i="2"/>
  <c r="EK34" i="2"/>
  <c r="EL34" i="2"/>
  <c r="EJ35" i="2"/>
  <c r="EK35" i="2"/>
  <c r="EL35" i="2"/>
  <c r="EJ36" i="2"/>
  <c r="EK36" i="2"/>
  <c r="EL36" i="2"/>
  <c r="BB8" i="2"/>
  <c r="BC8" i="2"/>
  <c r="BD8" i="2"/>
  <c r="BE8" i="2"/>
  <c r="BB10" i="2"/>
  <c r="BC10" i="2"/>
  <c r="BD10" i="2"/>
  <c r="BE10" i="2"/>
  <c r="BB11" i="2"/>
  <c r="BC11" i="2"/>
  <c r="BD11" i="2"/>
  <c r="BE11" i="2"/>
  <c r="BB12" i="2"/>
  <c r="BC12" i="2"/>
  <c r="BD12" i="2"/>
  <c r="BE12" i="2"/>
  <c r="BB13" i="2"/>
  <c r="BC13" i="2"/>
  <c r="BD13" i="2"/>
  <c r="BE13" i="2"/>
  <c r="BB15" i="2"/>
  <c r="BC15" i="2"/>
  <c r="BD15" i="2"/>
  <c r="BE15" i="2"/>
  <c r="BB16" i="2"/>
  <c r="BC16" i="2"/>
  <c r="BD16" i="2"/>
  <c r="BE16" i="2"/>
  <c r="BB18" i="2"/>
  <c r="BC18" i="2"/>
  <c r="BD18" i="2"/>
  <c r="BE18" i="2"/>
  <c r="BB19" i="2"/>
  <c r="BC19" i="2"/>
  <c r="BD19" i="2"/>
  <c r="BE19" i="2"/>
  <c r="BB21" i="2"/>
  <c r="BC21" i="2"/>
  <c r="BD21" i="2"/>
  <c r="BE21" i="2"/>
  <c r="BB23" i="2"/>
  <c r="BC23" i="2"/>
  <c r="BD23" i="2"/>
  <c r="BE23" i="2"/>
  <c r="BB24" i="2"/>
  <c r="BC24" i="2"/>
  <c r="BD24" i="2"/>
  <c r="BE24" i="2"/>
  <c r="BB28" i="2"/>
  <c r="BC28" i="2"/>
  <c r="BD28" i="2"/>
  <c r="BE28" i="2"/>
  <c r="BB29" i="2"/>
  <c r="BC29" i="2"/>
  <c r="BD29" i="2"/>
  <c r="BE29" i="2"/>
  <c r="BB30" i="2"/>
  <c r="BC30" i="2"/>
  <c r="BD30" i="2"/>
  <c r="BE30" i="2"/>
  <c r="BB32" i="2"/>
  <c r="BC32" i="2"/>
  <c r="BD32" i="2"/>
  <c r="BE32" i="2"/>
  <c r="BB33" i="2"/>
  <c r="BC33" i="2"/>
  <c r="BD33" i="2"/>
  <c r="BE33" i="2"/>
  <c r="BB34" i="2"/>
  <c r="BC34" i="2"/>
  <c r="BD34" i="2"/>
  <c r="BE34" i="2"/>
  <c r="BB36" i="2"/>
  <c r="BC36" i="2"/>
  <c r="BD36" i="2"/>
  <c r="BE36" i="2"/>
  <c r="BB37" i="2"/>
  <c r="BC37" i="2"/>
  <c r="BD37" i="2"/>
  <c r="BE37" i="2"/>
  <c r="EG34" i="2" l="1"/>
  <c r="EH34" i="2"/>
  <c r="EI34" i="2"/>
  <c r="EG35" i="2"/>
  <c r="EH35" i="2"/>
  <c r="EI35" i="2"/>
  <c r="EG36" i="2"/>
  <c r="EH36" i="2"/>
  <c r="EI36" i="2"/>
  <c r="EG28" i="2"/>
  <c r="EH28" i="2"/>
  <c r="EI28" i="2"/>
  <c r="EG29" i="2"/>
  <c r="EH29" i="2"/>
  <c r="EI29" i="2"/>
  <c r="EG32" i="2"/>
  <c r="EH32" i="2"/>
  <c r="EI32" i="2"/>
  <c r="EG18" i="2"/>
  <c r="EH18" i="2"/>
  <c r="EI18" i="2"/>
  <c r="EG19" i="2"/>
  <c r="EH19" i="2"/>
  <c r="EI19" i="2"/>
  <c r="EG20" i="2"/>
  <c r="EH20" i="2"/>
  <c r="EI20" i="2"/>
  <c r="EG21" i="2"/>
  <c r="EH21" i="2"/>
  <c r="EI21" i="2"/>
  <c r="EG22" i="2"/>
  <c r="EH22" i="2"/>
  <c r="EI22" i="2"/>
  <c r="EG23" i="2"/>
  <c r="EH23" i="2"/>
  <c r="EI23" i="2"/>
  <c r="EG6" i="2"/>
  <c r="EH6" i="2"/>
  <c r="EI6" i="2"/>
  <c r="EG8" i="2"/>
  <c r="EH8" i="2"/>
  <c r="EI8" i="2"/>
  <c r="EG9" i="2"/>
  <c r="EH9" i="2"/>
  <c r="EI9" i="2"/>
  <c r="EG10" i="2"/>
  <c r="EH10" i="2"/>
  <c r="EI10" i="2"/>
  <c r="EG11" i="2"/>
  <c r="EH11" i="2"/>
  <c r="EI11" i="2"/>
  <c r="EG12" i="2"/>
  <c r="EH12" i="2"/>
  <c r="EI12" i="2"/>
  <c r="EG14" i="2"/>
  <c r="EH14" i="2"/>
  <c r="EI14" i="2"/>
  <c r="EG15" i="2"/>
  <c r="EH15" i="2"/>
  <c r="EI15" i="2"/>
  <c r="AY36" i="2"/>
  <c r="AZ36" i="2"/>
  <c r="BA36" i="2"/>
  <c r="AY37" i="2"/>
  <c r="AZ37" i="2"/>
  <c r="BA37" i="2"/>
  <c r="AY32" i="2"/>
  <c r="AZ32" i="2"/>
  <c r="BA32" i="2"/>
  <c r="AY33" i="2"/>
  <c r="AZ33" i="2"/>
  <c r="BA33" i="2"/>
  <c r="AY34" i="2"/>
  <c r="AZ34" i="2"/>
  <c r="BA34" i="2"/>
  <c r="AY28" i="2"/>
  <c r="AZ28" i="2"/>
  <c r="BA28" i="2"/>
  <c r="AY29" i="2"/>
  <c r="AZ29" i="2"/>
  <c r="BA29" i="2"/>
  <c r="AY30" i="2"/>
  <c r="AZ30" i="2"/>
  <c r="BA30" i="2"/>
  <c r="AY21" i="2"/>
  <c r="AZ21" i="2"/>
  <c r="BA21" i="2"/>
  <c r="AY23" i="2"/>
  <c r="AZ23" i="2"/>
  <c r="BA23" i="2"/>
  <c r="AY24" i="2"/>
  <c r="AZ24" i="2"/>
  <c r="BA24" i="2"/>
  <c r="AY18" i="2"/>
  <c r="AZ18" i="2"/>
  <c r="BA18" i="2"/>
  <c r="AY19" i="2"/>
  <c r="AZ19" i="2"/>
  <c r="BA19" i="2"/>
  <c r="AY15" i="2"/>
  <c r="AZ15" i="2"/>
  <c r="BA15" i="2"/>
  <c r="AY16" i="2"/>
  <c r="AZ16" i="2"/>
  <c r="BA16" i="2"/>
  <c r="AY10" i="2"/>
  <c r="AZ10" i="2"/>
  <c r="BA10" i="2"/>
  <c r="AY11" i="2"/>
  <c r="AZ11" i="2"/>
  <c r="BA11" i="2"/>
  <c r="AY12" i="2"/>
  <c r="AZ12" i="2"/>
  <c r="BA12" i="2"/>
  <c r="AY13" i="2"/>
  <c r="AZ13" i="2"/>
  <c r="BA13" i="2"/>
  <c r="AY8" i="2"/>
  <c r="AZ8" i="2"/>
  <c r="BA8" i="2"/>
  <c r="ED6" i="2"/>
  <c r="EE6" i="2"/>
  <c r="EF6" i="2"/>
  <c r="ED8" i="2"/>
  <c r="EE8" i="2"/>
  <c r="EF8" i="2"/>
  <c r="ED9" i="2"/>
  <c r="EE9" i="2"/>
  <c r="EF9" i="2"/>
  <c r="ED10" i="2"/>
  <c r="EE10" i="2"/>
  <c r="EF10" i="2"/>
  <c r="ED11" i="2"/>
  <c r="EE11" i="2"/>
  <c r="EF11" i="2"/>
  <c r="ED12" i="2"/>
  <c r="EE12" i="2"/>
  <c r="EF12" i="2"/>
  <c r="ED14" i="2"/>
  <c r="EE14" i="2"/>
  <c r="EF14" i="2"/>
  <c r="ED15" i="2"/>
  <c r="EE15" i="2"/>
  <c r="EF15" i="2"/>
  <c r="EB6" i="2" l="1"/>
  <c r="EC6" i="2"/>
  <c r="EB8" i="2"/>
  <c r="EC8" i="2"/>
  <c r="EB9" i="2"/>
  <c r="EC9" i="2"/>
  <c r="EB10" i="2"/>
  <c r="EC10" i="2"/>
  <c r="EB11" i="2"/>
  <c r="EC11" i="2"/>
  <c r="EB12" i="2"/>
  <c r="EC12" i="2"/>
  <c r="EB14" i="2"/>
  <c r="EC14" i="2"/>
  <c r="EB15" i="2"/>
  <c r="EC15" i="2"/>
  <c r="EB18" i="2"/>
  <c r="EC18" i="2"/>
  <c r="ED18" i="2"/>
  <c r="EE18" i="2"/>
  <c r="EF18" i="2"/>
  <c r="EB19" i="2"/>
  <c r="EC19" i="2"/>
  <c r="ED19" i="2"/>
  <c r="EE19" i="2"/>
  <c r="EF19" i="2"/>
  <c r="EB20" i="2"/>
  <c r="EC20" i="2"/>
  <c r="ED20" i="2"/>
  <c r="EE20" i="2"/>
  <c r="EF20" i="2"/>
  <c r="EB21" i="2"/>
  <c r="EC21" i="2"/>
  <c r="ED21" i="2"/>
  <c r="EE21" i="2"/>
  <c r="EF21" i="2"/>
  <c r="EB22" i="2"/>
  <c r="EC22" i="2"/>
  <c r="ED22" i="2"/>
  <c r="EE22" i="2"/>
  <c r="EF22" i="2"/>
  <c r="EB23" i="2"/>
  <c r="EC23" i="2"/>
  <c r="ED23" i="2"/>
  <c r="EE23" i="2"/>
  <c r="EF23" i="2"/>
  <c r="EB28" i="2"/>
  <c r="EC28" i="2"/>
  <c r="ED28" i="2"/>
  <c r="EE28" i="2"/>
  <c r="EF28" i="2"/>
  <c r="EB29" i="2"/>
  <c r="EC29" i="2"/>
  <c r="ED29" i="2"/>
  <c r="EE29" i="2"/>
  <c r="EF29" i="2"/>
  <c r="EB32" i="2"/>
  <c r="EC32" i="2"/>
  <c r="ED32" i="2"/>
  <c r="EE32" i="2"/>
  <c r="EF32" i="2"/>
  <c r="EB34" i="2"/>
  <c r="EC34" i="2"/>
  <c r="ED34" i="2"/>
  <c r="EE34" i="2"/>
  <c r="EF34" i="2"/>
  <c r="EB35" i="2"/>
  <c r="EC35" i="2"/>
  <c r="ED35" i="2"/>
  <c r="EE35" i="2"/>
  <c r="EF35" i="2"/>
  <c r="EB36" i="2"/>
  <c r="EC36" i="2"/>
  <c r="ED36" i="2"/>
  <c r="EE36" i="2"/>
  <c r="EF36" i="2"/>
  <c r="AV32" i="2"/>
  <c r="AW32" i="2"/>
  <c r="AX32" i="2"/>
  <c r="AV33" i="2"/>
  <c r="AW33" i="2"/>
  <c r="AX33" i="2"/>
  <c r="AV34" i="2"/>
  <c r="AW34" i="2"/>
  <c r="AX34" i="2"/>
  <c r="AV36" i="2"/>
  <c r="AW36" i="2"/>
  <c r="AX36" i="2"/>
  <c r="AV37" i="2"/>
  <c r="AW37" i="2"/>
  <c r="AX37" i="2"/>
  <c r="AU36" i="2"/>
  <c r="AU37" i="2"/>
  <c r="AU32" i="2"/>
  <c r="AU33" i="2"/>
  <c r="AU34" i="2"/>
  <c r="AU28" i="2"/>
  <c r="AV28" i="2"/>
  <c r="AW28" i="2"/>
  <c r="AX28" i="2"/>
  <c r="AU29" i="2"/>
  <c r="AV29" i="2"/>
  <c r="AW29" i="2"/>
  <c r="AX29" i="2"/>
  <c r="AU30" i="2"/>
  <c r="AV30" i="2"/>
  <c r="AW30" i="2"/>
  <c r="AX30" i="2"/>
  <c r="AU21" i="2"/>
  <c r="AV21" i="2"/>
  <c r="AW21" i="2"/>
  <c r="AX21" i="2"/>
  <c r="AU23" i="2"/>
  <c r="AV23" i="2"/>
  <c r="AW23" i="2"/>
  <c r="AX23" i="2"/>
  <c r="AU24" i="2"/>
  <c r="AV24" i="2"/>
  <c r="AW24" i="2"/>
  <c r="AX24" i="2"/>
  <c r="AU18" i="2"/>
  <c r="AV18" i="2"/>
  <c r="AW18" i="2"/>
  <c r="AX18" i="2"/>
  <c r="AU19" i="2"/>
  <c r="AV19" i="2"/>
  <c r="AW19" i="2"/>
  <c r="AX19" i="2"/>
  <c r="AU15" i="2"/>
  <c r="AV15" i="2"/>
  <c r="AW15" i="2"/>
  <c r="AX15" i="2"/>
  <c r="AU16" i="2"/>
  <c r="AV16" i="2"/>
  <c r="AW16" i="2"/>
  <c r="AX16" i="2"/>
  <c r="AU10" i="2"/>
  <c r="AV10" i="2"/>
  <c r="AW10" i="2"/>
  <c r="AX10" i="2"/>
  <c r="AU11" i="2"/>
  <c r="AV11" i="2"/>
  <c r="AW11" i="2"/>
  <c r="AX11" i="2"/>
  <c r="AU12" i="2"/>
  <c r="AV12" i="2"/>
  <c r="AW12" i="2"/>
  <c r="AX12" i="2"/>
  <c r="AU13" i="2"/>
  <c r="AV13" i="2"/>
  <c r="AW13" i="2"/>
  <c r="AX13" i="2"/>
  <c r="AU8" i="2"/>
  <c r="AV8" i="2"/>
  <c r="AW8" i="2"/>
  <c r="AX8" i="2"/>
  <c r="DZ34" i="2" l="1"/>
  <c r="EA34" i="2"/>
  <c r="DZ35" i="2"/>
  <c r="EA35" i="2"/>
  <c r="DZ36" i="2"/>
  <c r="EA36" i="2"/>
  <c r="DZ28" i="2"/>
  <c r="EA28" i="2"/>
  <c r="DZ29" i="2"/>
  <c r="EA29" i="2"/>
  <c r="DZ32" i="2"/>
  <c r="EA32" i="2"/>
  <c r="DZ18" i="2"/>
  <c r="EA18" i="2"/>
  <c r="DZ19" i="2"/>
  <c r="EA19" i="2"/>
  <c r="DZ20" i="2"/>
  <c r="EA20" i="2"/>
  <c r="DZ21" i="2"/>
  <c r="EA21" i="2"/>
  <c r="DZ22" i="2"/>
  <c r="EA22" i="2"/>
  <c r="DZ23" i="2"/>
  <c r="EA23" i="2"/>
  <c r="DZ6" i="2"/>
  <c r="EA6" i="2"/>
  <c r="DZ8" i="2"/>
  <c r="EA8" i="2"/>
  <c r="DZ9" i="2"/>
  <c r="EA9" i="2"/>
  <c r="DZ10" i="2"/>
  <c r="EA10" i="2"/>
  <c r="DZ11" i="2"/>
  <c r="EA11" i="2"/>
  <c r="DZ12" i="2"/>
  <c r="EA12" i="2"/>
  <c r="DZ14" i="2"/>
  <c r="EA14" i="2"/>
  <c r="DZ15" i="2"/>
  <c r="EA15" i="2"/>
  <c r="AS36" i="2"/>
  <c r="AT36" i="2"/>
  <c r="AS37" i="2"/>
  <c r="AT37" i="2"/>
  <c r="AS32" i="2"/>
  <c r="AT32" i="2"/>
  <c r="AS33" i="2"/>
  <c r="AT33" i="2"/>
  <c r="AS34" i="2"/>
  <c r="AT34" i="2"/>
  <c r="AS28" i="2"/>
  <c r="AT28" i="2"/>
  <c r="AS29" i="2"/>
  <c r="AT29" i="2"/>
  <c r="AS30" i="2"/>
  <c r="AT30" i="2"/>
  <c r="AS21" i="2"/>
  <c r="AT21" i="2"/>
  <c r="AS23" i="2"/>
  <c r="AT23" i="2"/>
  <c r="AS24" i="2"/>
  <c r="AT24" i="2"/>
  <c r="AS18" i="2"/>
  <c r="AT18" i="2"/>
  <c r="AS19" i="2"/>
  <c r="AT19" i="2"/>
  <c r="AS15" i="2"/>
  <c r="AT15" i="2"/>
  <c r="AS16" i="2"/>
  <c r="AT16" i="2"/>
  <c r="AS10" i="2"/>
  <c r="AT10" i="2"/>
  <c r="AS11" i="2"/>
  <c r="AT11" i="2"/>
  <c r="AS12" i="2"/>
  <c r="AT12" i="2"/>
  <c r="AS13" i="2"/>
  <c r="AT13" i="2"/>
  <c r="AS8" i="2"/>
  <c r="AT8" i="2"/>
  <c r="AQ28" i="2" l="1"/>
  <c r="AR28" i="2"/>
  <c r="AQ29" i="2"/>
  <c r="AR29" i="2"/>
  <c r="AQ30" i="2"/>
  <c r="AR30" i="2"/>
  <c r="AQ36" i="2"/>
  <c r="AR36" i="2"/>
  <c r="AQ37" i="2"/>
  <c r="AR37" i="2"/>
  <c r="AQ32" i="2"/>
  <c r="AR32" i="2"/>
  <c r="AQ33" i="2"/>
  <c r="AR33" i="2"/>
  <c r="AQ34" i="2"/>
  <c r="AR34" i="2"/>
  <c r="AQ21" i="2"/>
  <c r="AR21" i="2"/>
  <c r="AQ23" i="2"/>
  <c r="AR23" i="2"/>
  <c r="AQ24" i="2"/>
  <c r="AR24" i="2"/>
  <c r="AQ18" i="2"/>
  <c r="AR18" i="2"/>
  <c r="AQ19" i="2"/>
  <c r="AR19" i="2"/>
  <c r="AQ15" i="2"/>
  <c r="AR15" i="2"/>
  <c r="AQ16" i="2"/>
  <c r="AR16" i="2"/>
  <c r="AQ10" i="2"/>
  <c r="AR10" i="2"/>
  <c r="AQ11" i="2"/>
  <c r="AR11" i="2"/>
  <c r="AQ12" i="2"/>
  <c r="AR12" i="2"/>
  <c r="AQ13" i="2"/>
  <c r="AR13" i="2"/>
  <c r="AQ8" i="2"/>
  <c r="AR8" i="2"/>
  <c r="DV34" i="2"/>
  <c r="DW34" i="2"/>
  <c r="DX34" i="2"/>
  <c r="DY34" i="2"/>
  <c r="DV35" i="2"/>
  <c r="DW35" i="2"/>
  <c r="DX35" i="2"/>
  <c r="DY35" i="2"/>
  <c r="DV36" i="2"/>
  <c r="DW36" i="2"/>
  <c r="DX36" i="2"/>
  <c r="DY36" i="2"/>
  <c r="DV28" i="2"/>
  <c r="DW28" i="2"/>
  <c r="DX28" i="2"/>
  <c r="DY28" i="2"/>
  <c r="DV29" i="2"/>
  <c r="DW29" i="2"/>
  <c r="DX29" i="2"/>
  <c r="DY29" i="2"/>
  <c r="DV32" i="2"/>
  <c r="DW32" i="2"/>
  <c r="DX32" i="2"/>
  <c r="DY32" i="2"/>
  <c r="DV18" i="2"/>
  <c r="DW18" i="2"/>
  <c r="DX18" i="2"/>
  <c r="DY18" i="2"/>
  <c r="DV19" i="2"/>
  <c r="DW19" i="2"/>
  <c r="DX19" i="2"/>
  <c r="DY19" i="2"/>
  <c r="DV20" i="2"/>
  <c r="DW20" i="2"/>
  <c r="DX20" i="2"/>
  <c r="DY20" i="2"/>
  <c r="DV21" i="2"/>
  <c r="DW21" i="2"/>
  <c r="DX21" i="2"/>
  <c r="DY21" i="2"/>
  <c r="DV22" i="2"/>
  <c r="DW22" i="2"/>
  <c r="DX22" i="2"/>
  <c r="DY22" i="2"/>
  <c r="DV23" i="2"/>
  <c r="DW23" i="2"/>
  <c r="DX23" i="2"/>
  <c r="DY23" i="2"/>
  <c r="DV6" i="2"/>
  <c r="DW6" i="2"/>
  <c r="DX6" i="2"/>
  <c r="DY6" i="2"/>
  <c r="DV8" i="2"/>
  <c r="DW8" i="2"/>
  <c r="DX8" i="2"/>
  <c r="DY8" i="2"/>
  <c r="DV9" i="2"/>
  <c r="DW9" i="2"/>
  <c r="DX9" i="2"/>
  <c r="DY9" i="2"/>
  <c r="DV10" i="2"/>
  <c r="DW10" i="2"/>
  <c r="DX10" i="2"/>
  <c r="DY10" i="2"/>
  <c r="DV11" i="2"/>
  <c r="DW11" i="2"/>
  <c r="DX11" i="2"/>
  <c r="DY11" i="2"/>
  <c r="DV12" i="2"/>
  <c r="DW12" i="2"/>
  <c r="DX12" i="2"/>
  <c r="DY12" i="2"/>
  <c r="DV14" i="2"/>
  <c r="DW14" i="2"/>
  <c r="DX14" i="2"/>
  <c r="DY14" i="2"/>
  <c r="DV15" i="2"/>
  <c r="DW15" i="2"/>
  <c r="DX15" i="2"/>
  <c r="DY15" i="2"/>
  <c r="DU36" i="2" l="1"/>
  <c r="DT36" i="2" l="1"/>
  <c r="DS36" i="2" l="1"/>
  <c r="AO8" i="2" l="1"/>
  <c r="AP8" i="2"/>
  <c r="AO10" i="2"/>
  <c r="AP10" i="2"/>
  <c r="AO11" i="2"/>
  <c r="AP11" i="2"/>
  <c r="AO12" i="2"/>
  <c r="AP12" i="2"/>
  <c r="AO13" i="2"/>
  <c r="AP13" i="2"/>
  <c r="AO15" i="2"/>
  <c r="AP15" i="2"/>
  <c r="AO16" i="2"/>
  <c r="AP16" i="2"/>
  <c r="AO18" i="2"/>
  <c r="AP18" i="2"/>
  <c r="AO19" i="2"/>
  <c r="AP19" i="2"/>
  <c r="AO21" i="2"/>
  <c r="AP21" i="2"/>
  <c r="AO23" i="2"/>
  <c r="AP23" i="2"/>
  <c r="AO24" i="2"/>
  <c r="AP24" i="2"/>
  <c r="AO28" i="2"/>
  <c r="AP28" i="2"/>
  <c r="AO29" i="2"/>
  <c r="AP29" i="2"/>
  <c r="AO30" i="2"/>
  <c r="AP30" i="2"/>
  <c r="AO32" i="2"/>
  <c r="AP32" i="2"/>
  <c r="AO33" i="2"/>
  <c r="AP33" i="2"/>
  <c r="AO34" i="2"/>
  <c r="AP34" i="2"/>
  <c r="AO36" i="2"/>
  <c r="AP36" i="2"/>
  <c r="AO37" i="2"/>
  <c r="AP37" i="2"/>
  <c r="AM10" i="2"/>
  <c r="AN10" i="2"/>
  <c r="AM11" i="2"/>
  <c r="AN11" i="2"/>
  <c r="AM12" i="2"/>
  <c r="AN12" i="2"/>
  <c r="AM13" i="2"/>
  <c r="AN13" i="2"/>
  <c r="AM15" i="2"/>
  <c r="AN15" i="2"/>
  <c r="AM16" i="2"/>
  <c r="AN16" i="2"/>
  <c r="AM18" i="2"/>
  <c r="AN18" i="2"/>
  <c r="AM19" i="2"/>
  <c r="AN19" i="2"/>
  <c r="AM21" i="2"/>
  <c r="AN21" i="2"/>
  <c r="AM23" i="2"/>
  <c r="AN23" i="2"/>
  <c r="AM24" i="2"/>
  <c r="AN24" i="2"/>
  <c r="AM28" i="2"/>
  <c r="AN28" i="2"/>
  <c r="AM29" i="2"/>
  <c r="AN29" i="2"/>
  <c r="AM30" i="2"/>
  <c r="AN30" i="2"/>
  <c r="AM32" i="2"/>
  <c r="AN32" i="2"/>
  <c r="AM33" i="2"/>
  <c r="AN33" i="2"/>
  <c r="AM34" i="2"/>
  <c r="AN34" i="2"/>
  <c r="AM36" i="2"/>
  <c r="AN36" i="2"/>
  <c r="AM37" i="2"/>
  <c r="AN37" i="2"/>
  <c r="AM8" i="2"/>
  <c r="AN8" i="2"/>
  <c r="DT6" i="2"/>
  <c r="DU6" i="2"/>
  <c r="DT8" i="2"/>
  <c r="DU8" i="2"/>
  <c r="DT9" i="2"/>
  <c r="DU9" i="2"/>
  <c r="DT10" i="2"/>
  <c r="DU10" i="2"/>
  <c r="DT11" i="2"/>
  <c r="DU11" i="2"/>
  <c r="DT12" i="2"/>
  <c r="DU12" i="2"/>
  <c r="DT14" i="2"/>
  <c r="DU14" i="2"/>
  <c r="DT15" i="2"/>
  <c r="DU15" i="2"/>
  <c r="DT18" i="2"/>
  <c r="DU18" i="2"/>
  <c r="DT19" i="2"/>
  <c r="DU19" i="2"/>
  <c r="DT20" i="2"/>
  <c r="DU20" i="2"/>
  <c r="DT21" i="2"/>
  <c r="DU21" i="2"/>
  <c r="DT22" i="2"/>
  <c r="DU22" i="2"/>
  <c r="DT23" i="2"/>
  <c r="DU23" i="2"/>
  <c r="DT28" i="2"/>
  <c r="DU28" i="2"/>
  <c r="DT29" i="2"/>
  <c r="DU29" i="2"/>
  <c r="DT32" i="2"/>
  <c r="DU32" i="2"/>
  <c r="DT34" i="2"/>
  <c r="DU34" i="2"/>
  <c r="DT35" i="2"/>
  <c r="DU35" i="2"/>
  <c r="DQ36" i="2"/>
  <c r="DR36" i="2"/>
  <c r="AK8" i="2" l="1"/>
  <c r="AL8" i="2"/>
  <c r="AK10" i="2"/>
  <c r="AL10" i="2"/>
  <c r="AK11" i="2"/>
  <c r="AL11" i="2"/>
  <c r="AK12" i="2"/>
  <c r="AL12" i="2"/>
  <c r="AK13" i="2"/>
  <c r="AL13" i="2"/>
  <c r="AK15" i="2"/>
  <c r="AL15" i="2"/>
  <c r="AK16" i="2"/>
  <c r="AL16" i="2"/>
  <c r="AK18" i="2"/>
  <c r="AL18" i="2"/>
  <c r="AK19" i="2"/>
  <c r="AL19" i="2"/>
  <c r="AK21" i="2"/>
  <c r="AL21" i="2"/>
  <c r="AK23" i="2"/>
  <c r="AL23" i="2"/>
  <c r="AK24" i="2"/>
  <c r="AL24" i="2"/>
  <c r="AK28" i="2"/>
  <c r="AL28" i="2"/>
  <c r="AK29" i="2"/>
  <c r="AL29" i="2"/>
  <c r="AK30" i="2"/>
  <c r="AL30" i="2"/>
  <c r="AK32" i="2"/>
  <c r="AL32" i="2"/>
  <c r="AK33" i="2"/>
  <c r="AL33" i="2"/>
  <c r="AK34" i="2"/>
  <c r="AL34" i="2"/>
  <c r="AK36" i="2"/>
  <c r="AL36" i="2"/>
  <c r="AK37" i="2"/>
  <c r="AL37" i="2"/>
  <c r="DR6" i="2"/>
  <c r="DS6" i="2"/>
  <c r="DR8" i="2"/>
  <c r="DS8" i="2"/>
  <c r="DR9" i="2"/>
  <c r="DS9" i="2"/>
  <c r="DR10" i="2"/>
  <c r="DS10" i="2"/>
  <c r="DR11" i="2"/>
  <c r="DS11" i="2"/>
  <c r="DR12" i="2"/>
  <c r="DS12" i="2"/>
  <c r="DR14" i="2"/>
  <c r="DS14" i="2"/>
  <c r="DR15" i="2"/>
  <c r="DS15" i="2"/>
  <c r="DR18" i="2"/>
  <c r="DS18" i="2"/>
  <c r="DR19" i="2"/>
  <c r="DS19" i="2"/>
  <c r="DR20" i="2"/>
  <c r="DS20" i="2"/>
  <c r="DR21" i="2"/>
  <c r="DS21" i="2"/>
  <c r="DR22" i="2"/>
  <c r="DS22" i="2"/>
  <c r="DR23" i="2"/>
  <c r="DS23" i="2"/>
  <c r="DR28" i="2"/>
  <c r="DS28" i="2"/>
  <c r="DR29" i="2"/>
  <c r="DS29" i="2"/>
  <c r="DR32" i="2"/>
  <c r="DS32" i="2"/>
  <c r="DR34" i="2"/>
  <c r="DS34" i="2"/>
  <c r="DR35" i="2"/>
  <c r="DS35" i="2"/>
  <c r="AJ36" i="2" l="1"/>
  <c r="AJ37" i="2"/>
  <c r="AJ32" i="2"/>
  <c r="AJ33" i="2"/>
  <c r="AJ34" i="2"/>
  <c r="AJ28" i="2"/>
  <c r="AJ29" i="2"/>
  <c r="AJ30" i="2"/>
  <c r="AJ21" i="2"/>
  <c r="AJ23" i="2"/>
  <c r="AJ24" i="2"/>
  <c r="AJ18" i="2"/>
  <c r="AJ19" i="2"/>
  <c r="AJ15" i="2"/>
  <c r="AJ16" i="2"/>
  <c r="AJ10" i="2"/>
  <c r="AJ11" i="2"/>
  <c r="AJ12" i="2"/>
  <c r="AJ13" i="2"/>
  <c r="AJ8" i="2"/>
  <c r="DQ34" i="2"/>
  <c r="DQ35" i="2"/>
  <c r="DQ28" i="2"/>
  <c r="DQ29" i="2"/>
  <c r="DQ32" i="2"/>
  <c r="DQ18" i="2"/>
  <c r="DQ19" i="2"/>
  <c r="DQ20" i="2"/>
  <c r="DQ21" i="2"/>
  <c r="DQ22" i="2"/>
  <c r="DQ23" i="2"/>
  <c r="DQ6" i="2"/>
  <c r="DQ8" i="2"/>
  <c r="DQ9" i="2"/>
  <c r="DQ10" i="2"/>
  <c r="DQ11" i="2"/>
  <c r="DQ12" i="2"/>
  <c r="DQ14" i="2"/>
  <c r="DQ15" i="2"/>
  <c r="AH8" i="2"/>
  <c r="AI36" i="2"/>
  <c r="AI37" i="2"/>
  <c r="AI32" i="2"/>
  <c r="AI33" i="2"/>
  <c r="AI34" i="2"/>
  <c r="AI28" i="2"/>
  <c r="AI29" i="2"/>
  <c r="AI30" i="2"/>
  <c r="AI21" i="2"/>
  <c r="AI23" i="2"/>
  <c r="AI24" i="2"/>
  <c r="AI18" i="2"/>
  <c r="AI19" i="2"/>
  <c r="AI15" i="2"/>
  <c r="AI16" i="2"/>
  <c r="AI10" i="2"/>
  <c r="AI11" i="2"/>
  <c r="AI12" i="2"/>
  <c r="AI13" i="2"/>
  <c r="AI8" i="2"/>
  <c r="DP34" i="2"/>
  <c r="DP35" i="2"/>
  <c r="DP36" i="2"/>
  <c r="DP28" i="2"/>
  <c r="DP29" i="2"/>
  <c r="DP32" i="2"/>
  <c r="DP18" i="2"/>
  <c r="DP19" i="2"/>
  <c r="DP20" i="2"/>
  <c r="DP21" i="2"/>
  <c r="DP22" i="2"/>
  <c r="DP23" i="2"/>
  <c r="DP6" i="2"/>
  <c r="DP8" i="2"/>
  <c r="DP9" i="2"/>
  <c r="DP10" i="2"/>
  <c r="DP11" i="2"/>
  <c r="DP12" i="2"/>
  <c r="DP14" i="2"/>
  <c r="DP15" i="2"/>
  <c r="DO34" i="2"/>
  <c r="DO35" i="2"/>
  <c r="DO36" i="2"/>
  <c r="DO28" i="2"/>
  <c r="DO29" i="2"/>
  <c r="DO32" i="2"/>
  <c r="DO18" i="2"/>
  <c r="DO19" i="2"/>
  <c r="DO20" i="2"/>
  <c r="DO21" i="2"/>
  <c r="DO22" i="2"/>
  <c r="DO23" i="2"/>
  <c r="DO6" i="2"/>
  <c r="DO8" i="2"/>
  <c r="DO9" i="2"/>
  <c r="DO10" i="2"/>
  <c r="DO11" i="2"/>
  <c r="DO12" i="2"/>
  <c r="DO14" i="2"/>
  <c r="DO15" i="2"/>
  <c r="AG37" i="2"/>
  <c r="AH37" i="2"/>
  <c r="AH36" i="2"/>
  <c r="AH34" i="2"/>
  <c r="AH33" i="2"/>
  <c r="AH32" i="2"/>
  <c r="AH29" i="2"/>
  <c r="AH30" i="2"/>
  <c r="AH28" i="2"/>
  <c r="AG23" i="2"/>
  <c r="AH23" i="2"/>
  <c r="AG24" i="2"/>
  <c r="AH24" i="2"/>
  <c r="AH21" i="2"/>
  <c r="AG19" i="2"/>
  <c r="AH19" i="2"/>
  <c r="AH18" i="2"/>
  <c r="AG16" i="2"/>
  <c r="AH16" i="2"/>
  <c r="AH15" i="2"/>
  <c r="AG11" i="2"/>
  <c r="AH11" i="2"/>
  <c r="AG12" i="2"/>
  <c r="AH12" i="2"/>
  <c r="AG13" i="2"/>
  <c r="AH13" i="2"/>
  <c r="AH10" i="2"/>
  <c r="DN34" i="2" l="1"/>
  <c r="DN35" i="2"/>
  <c r="DN36" i="2"/>
  <c r="DN28" i="2"/>
  <c r="DN29" i="2"/>
  <c r="DN32" i="2"/>
  <c r="DN18" i="2"/>
  <c r="DN19" i="2"/>
  <c r="DN20" i="2"/>
  <c r="DN21" i="2"/>
  <c r="DN22" i="2"/>
  <c r="DN23" i="2"/>
  <c r="DN6" i="2"/>
  <c r="DN8" i="2"/>
  <c r="DN9" i="2"/>
  <c r="DN10" i="2"/>
  <c r="DN11" i="2"/>
  <c r="DN12" i="2"/>
  <c r="DN14" i="2"/>
  <c r="DN15" i="2"/>
  <c r="AG36" i="2"/>
  <c r="AG32" i="2"/>
  <c r="AG33" i="2"/>
  <c r="AG34" i="2"/>
  <c r="AG28" i="2"/>
  <c r="AG29" i="2"/>
  <c r="AG30" i="2"/>
  <c r="AG21" i="2"/>
  <c r="AG18" i="2"/>
  <c r="AG15" i="2"/>
  <c r="AG10" i="2"/>
  <c r="AG8" i="2"/>
  <c r="DM36" i="2" l="1"/>
  <c r="DM35" i="2"/>
  <c r="DM34" i="2"/>
  <c r="DM23" i="2"/>
  <c r="DM22" i="2"/>
  <c r="DM21" i="2"/>
  <c r="DM20" i="2"/>
  <c r="DM19" i="2"/>
  <c r="DM18" i="2"/>
  <c r="DM32" i="2"/>
  <c r="DM29" i="2"/>
  <c r="DM28" i="2"/>
  <c r="DM15" i="2"/>
  <c r="DM14" i="2"/>
  <c r="DM12" i="2"/>
  <c r="DM11" i="2"/>
  <c r="DM10" i="2"/>
  <c r="DM9" i="2"/>
  <c r="DM8" i="2"/>
  <c r="DM6" i="2"/>
</calcChain>
</file>

<file path=xl/sharedStrings.xml><?xml version="1.0" encoding="utf-8"?>
<sst xmlns="http://schemas.openxmlformats.org/spreadsheetml/2006/main" count="599" uniqueCount="172">
  <si>
    <t>Nicolet</t>
  </si>
  <si>
    <t>Chaudière-Appalaches</t>
  </si>
  <si>
    <t>Honfleur</t>
  </si>
  <si>
    <t>Estrie</t>
  </si>
  <si>
    <t>Compton</t>
  </si>
  <si>
    <t>Lennoxville</t>
  </si>
  <si>
    <t>Sherbrooke</t>
  </si>
  <si>
    <t>Stanstead</t>
  </si>
  <si>
    <t>L'Assomption</t>
  </si>
  <si>
    <t>Lanoraie</t>
  </si>
  <si>
    <t>Saint-Michel</t>
  </si>
  <si>
    <t>Laurentides</t>
  </si>
  <si>
    <t>Mirabel</t>
  </si>
  <si>
    <t>Oka</t>
  </si>
  <si>
    <t>Saint-Joseph-du-Lac</t>
  </si>
  <si>
    <t>Mauricie</t>
  </si>
  <si>
    <t>Shawinigan</t>
  </si>
  <si>
    <t>Trois-Rivières</t>
  </si>
  <si>
    <t>Dunham</t>
  </si>
  <si>
    <t>Garagona</t>
  </si>
  <si>
    <t>Granby</t>
  </si>
  <si>
    <t>Rougemont</t>
  </si>
  <si>
    <t>Saint-Hilaire</t>
  </si>
  <si>
    <t>Saint-Paul-d'Abbotsford</t>
  </si>
  <si>
    <t>Franklin</t>
  </si>
  <si>
    <t>Hemmingford</t>
  </si>
  <si>
    <t>Henryville</t>
  </si>
  <si>
    <t>L'Acadie</t>
  </si>
  <si>
    <t>Sainte-Clotilde</t>
  </si>
  <si>
    <t>Outaouais</t>
  </si>
  <si>
    <t>Gatineau A</t>
  </si>
  <si>
    <t>La Pêche</t>
  </si>
  <si>
    <t>Pontiac</t>
  </si>
  <si>
    <t>Saint-André-Avellin</t>
  </si>
  <si>
    <t>Hébertville</t>
  </si>
  <si>
    <t>Laterrière</t>
  </si>
  <si>
    <t>Roberval</t>
  </si>
  <si>
    <t>La Pocatière</t>
  </si>
  <si>
    <t>Rivière-du-Loup</t>
  </si>
  <si>
    <t>Cap-Tourmente</t>
  </si>
  <si>
    <t>Saint-Laurent</t>
  </si>
  <si>
    <t>Victoriaville</t>
  </si>
  <si>
    <t>Melbourne</t>
  </si>
  <si>
    <t>Sainte-Cécile-de-Milton</t>
  </si>
  <si>
    <t>Stations</t>
  </si>
  <si>
    <t xml:space="preserve"> </t>
  </si>
  <si>
    <t>Deschambault</t>
  </si>
  <si>
    <t>Frelighsburg (AAC)</t>
  </si>
  <si>
    <t>Données provenant de CIPRA</t>
  </si>
  <si>
    <t>Capitale-Nationale</t>
  </si>
  <si>
    <t>Centre-du-Québec</t>
  </si>
  <si>
    <t>Montérégie-Est</t>
  </si>
  <si>
    <t>Montérégie-Ouest</t>
  </si>
  <si>
    <t>Saguenay--Lac-Saint-Jean</t>
  </si>
  <si>
    <t>Sainte-Famille I. O.</t>
  </si>
  <si>
    <t>Bas-Saint-Laurent</t>
  </si>
  <si>
    <t>Lanaudière</t>
  </si>
  <si>
    <t>Farnham</t>
  </si>
  <si>
    <t>Degrés-jours base 10 selon la méthode de calcul sinus simple</t>
  </si>
  <si>
    <t>Ste-Anne-de-Bellevue</t>
  </si>
  <si>
    <t>St-Antoine-de-Tilly</t>
  </si>
  <si>
    <t>Région</t>
  </si>
  <si>
    <t>Date d’observation</t>
  </si>
  <si>
    <t>Frontenac</t>
  </si>
  <si>
    <t>Vidal</t>
  </si>
  <si>
    <t>Vandal-Cliche</t>
  </si>
  <si>
    <t>Marquette</t>
  </si>
  <si>
    <t>Bas St-Laurent</t>
  </si>
  <si>
    <t>Centre du Québec</t>
  </si>
  <si>
    <t>Montréal-Laval-Lanaudière</t>
  </si>
  <si>
    <t>Saguenay Lac St-Jean</t>
  </si>
  <si>
    <t>Intervalle de degrés-jours pour atteindre le stade 
(cépages hâtifs-cépages tardifs)</t>
  </si>
  <si>
    <t>52-74 DJ</t>
  </si>
  <si>
    <t>75-95 DJ</t>
  </si>
  <si>
    <t>102-121 DJ</t>
  </si>
  <si>
    <t>3 : Bourgeon dans le coton</t>
  </si>
  <si>
    <t>5 : pointe verte</t>
  </si>
  <si>
    <t>6 : pousse verte</t>
  </si>
  <si>
    <r>
      <t>7 : 1</t>
    </r>
    <r>
      <rPr>
        <vertAlign val="superscript"/>
        <sz val="8"/>
        <color theme="1"/>
        <rFont val="Arial"/>
        <family val="2"/>
      </rPr>
      <t>ère</t>
    </r>
    <r>
      <rPr>
        <sz val="8"/>
        <color theme="1"/>
        <rFont val="Arial"/>
        <family val="2"/>
      </rPr>
      <t xml:space="preserve"> feuille déployée</t>
    </r>
  </si>
  <si>
    <t>130-146 DJ</t>
  </si>
  <si>
    <t>218-237 DJ</t>
  </si>
  <si>
    <t>257-288 DJ</t>
  </si>
  <si>
    <t>9 : 2-3 feuilles déployées</t>
  </si>
  <si>
    <t>12 : 4-5 feuilles déployées + début inflorescence</t>
  </si>
  <si>
    <t>15 : allongement de l’inflorescence</t>
  </si>
  <si>
    <t>17 : Boutons floraux séparés</t>
  </si>
  <si>
    <t>359-416 DJ</t>
  </si>
  <si>
    <t>19-21 : début floraison</t>
  </si>
  <si>
    <t>23 : 25% floraison</t>
  </si>
  <si>
    <t>25 : 80% floraison</t>
  </si>
  <si>
    <t xml:space="preserve">27 : nouaison </t>
  </si>
  <si>
    <t>656-690 DJ</t>
  </si>
  <si>
    <t>29 : baie de la taille d’un plomb (4-6mm)</t>
  </si>
  <si>
    <t>31 : baie de la taille d’un pois (7-10 mm)</t>
  </si>
  <si>
    <t>33 : fermeture de la grappe</t>
  </si>
  <si>
    <t>35 : Véraison</t>
  </si>
  <si>
    <t>Saguenay-Lac-Saint-Jean</t>
  </si>
  <si>
    <t>Moyenne régionale
30 avril</t>
  </si>
  <si>
    <t>Intervalle de degrés-jours pour atteindre le stade
(cépages hâtifs-cépages tardifs)</t>
  </si>
  <si>
    <t>Région
semaine #35</t>
  </si>
  <si>
    <t>Région
semaine #34</t>
  </si>
  <si>
    <t>Région
semaine #33</t>
  </si>
  <si>
    <t>Région
semaine #32</t>
  </si>
  <si>
    <t>Région
semaine #31</t>
  </si>
  <si>
    <t>Région
semaine #30</t>
  </si>
  <si>
    <t>Région
semaine #36</t>
  </si>
  <si>
    <t>Région
semaine #37</t>
  </si>
  <si>
    <t>Région
semaine #38</t>
  </si>
  <si>
    <t>Région
semaine #39</t>
  </si>
  <si>
    <t>Région
semaine #40</t>
  </si>
  <si>
    <t>Région
semaine #41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</si>
  <si>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2020</t>
    </r>
  </si>
  <si>
    <t>St-Bruno</t>
  </si>
  <si>
    <t>Masson</t>
  </si>
  <si>
    <t>St-Grégoire</t>
  </si>
  <si>
    <t>Gains au 5 mai</t>
  </si>
  <si>
    <t>Gains au 12 mai</t>
  </si>
  <si>
    <t>Gains au 19 mai</t>
  </si>
  <si>
    <t>Moyenne régionale
5 mai</t>
  </si>
  <si>
    <t>Moyenne régionale
19 mai</t>
  </si>
  <si>
    <t>Gains au 26 mai</t>
  </si>
  <si>
    <t>Gains au 2 juin</t>
  </si>
  <si>
    <t>Gains au 9 juin</t>
  </si>
  <si>
    <t>Gains au 16 juin</t>
  </si>
  <si>
    <t>Gains au 7 juillet</t>
  </si>
  <si>
    <t>Gains au 14 juillet</t>
  </si>
  <si>
    <t>Gains au 21 juillet</t>
  </si>
  <si>
    <t>Gains au 28 juillet</t>
  </si>
  <si>
    <t>Gains au 4 août</t>
  </si>
  <si>
    <t>Gains au 11 août</t>
  </si>
  <si>
    <t>Gains au 18 août</t>
  </si>
  <si>
    <t>Gains au 25 août</t>
  </si>
  <si>
    <t>Gains au 1 sept.</t>
  </si>
  <si>
    <t>Gains au 8 sept.</t>
  </si>
  <si>
    <t>Gains au 15 sept.</t>
  </si>
  <si>
    <t>Gains au 22 sept.</t>
  </si>
  <si>
    <t>Gains au 29 sept.</t>
  </si>
  <si>
    <t>Gains au 6 oct.</t>
  </si>
  <si>
    <t>Gains au 13 oct.</t>
  </si>
  <si>
    <t>Gains au 20 oct.</t>
  </si>
  <si>
    <t>Gains au 27 oct.</t>
  </si>
  <si>
    <t>Gains au 3 nov.</t>
  </si>
  <si>
    <t>Moyenne régionale
26 mai</t>
  </si>
  <si>
    <t>Moyenne régionale
2 juin</t>
  </si>
  <si>
    <t>Moyenne régionale
9 juin</t>
  </si>
  <si>
    <t>Moyenne régionale
16 juin</t>
  </si>
  <si>
    <t>Moyenne régionale
7 juillet</t>
  </si>
  <si>
    <t>Moyenne régionale
14 juillet</t>
  </si>
  <si>
    <t>Moyenne régionale
21 juillet</t>
  </si>
  <si>
    <t>Moyenne régionale
28 juillet</t>
  </si>
  <si>
    <t>Moyenne régionale
4 août</t>
  </si>
  <si>
    <t>Moyenne régionale
11 août</t>
  </si>
  <si>
    <t>Moyenne régionale
18 août</t>
  </si>
  <si>
    <t>Moyenne régionale
25 août</t>
  </si>
  <si>
    <t>Moyenne régionale
1 sept.</t>
  </si>
  <si>
    <t>Moyenne régionale
8 sept</t>
  </si>
  <si>
    <t>Moyenne régionale
15 sept</t>
  </si>
  <si>
    <t>Moyenne régionale
22 sept</t>
  </si>
  <si>
    <t>Moyenne régionale
29 sept.</t>
  </si>
  <si>
    <t>Moyenne régionale
6 oct.</t>
  </si>
  <si>
    <t>Moyenne régionale
13 oct.</t>
  </si>
  <si>
    <t>Moyenne régionale
20 oct.</t>
  </si>
  <si>
    <t>Moyenne régionale
27 oct.</t>
  </si>
  <si>
    <t>Moyenne régionale
3 nov.</t>
  </si>
  <si>
    <t>St-Anicet</t>
  </si>
  <si>
    <t>Moyenne régionale
12 mai</t>
  </si>
  <si>
    <t>Rimouski</t>
  </si>
  <si>
    <t>Gains au 22 juin</t>
  </si>
  <si>
    <t>Moyenne régionale
22 juin</t>
  </si>
  <si>
    <t>Gains au 29 juin</t>
  </si>
  <si>
    <t>Moyenne régionale
29 juin</t>
  </si>
  <si>
    <t>St-Rémi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</si>
</sst>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5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/>
    </xf>
    <xf numFmtId="164" fontId="0" fillId="0" borderId="0" xfId="0" applyNumberFormat="1" applyFont="1" applyFill="1"/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textRotation="67" wrapText="1"/>
    </xf>
    <xf numFmtId="0" fontId="3" fillId="3" borderId="4" xfId="0" applyFont="1" applyFill="1" applyBorder="1" applyAlignment="1">
      <alignment horizontal="center" vertical="center" textRotation="67" wrapText="1"/>
    </xf>
    <xf numFmtId="0" fontId="3" fillId="3" borderId="14" xfId="0" applyFont="1" applyFill="1" applyBorder="1" applyAlignment="1">
      <alignment horizontal="center" vertical="center" textRotation="67" wrapText="1"/>
    </xf>
    <xf numFmtId="0" fontId="0" fillId="0" borderId="0" xfId="0" applyBorder="1"/>
    <xf numFmtId="0" fontId="4" fillId="0" borderId="7" xfId="0" applyFont="1" applyBorder="1" applyAlignment="1">
      <alignment vertical="center" wrapText="1"/>
    </xf>
    <xf numFmtId="16" fontId="4" fillId="0" borderId="3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0" fillId="2" borderId="17" xfId="0" applyFill="1" applyBorder="1"/>
    <xf numFmtId="0" fontId="0" fillId="2" borderId="0" xfId="0" applyFill="1" applyBorder="1"/>
    <xf numFmtId="0" fontId="0" fillId="2" borderId="33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0" fillId="0" borderId="37" xfId="0" applyBorder="1" applyAlignment="1">
      <alignment horizontal="left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0" xfId="0" applyFill="1"/>
    <xf numFmtId="0" fontId="0" fillId="0" borderId="45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5" fontId="0" fillId="0" borderId="0" xfId="0" applyNumberFormat="1"/>
    <xf numFmtId="164" fontId="0" fillId="0" borderId="16" xfId="0" applyNumberFormat="1" applyFont="1" applyFill="1" applyBorder="1" applyAlignment="1">
      <alignment horizontal="center" vertical="center"/>
    </xf>
    <xf numFmtId="164" fontId="0" fillId="0" borderId="28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164" fontId="0" fillId="0" borderId="41" xfId="0" applyNumberFormat="1" applyFont="1" applyFill="1" applyBorder="1" applyAlignment="1">
      <alignment horizontal="center" vertical="center"/>
    </xf>
    <xf numFmtId="164" fontId="0" fillId="0" borderId="44" xfId="0" applyNumberFormat="1" applyFont="1" applyFill="1" applyBorder="1" applyAlignment="1">
      <alignment horizontal="center" vertical="center"/>
    </xf>
    <xf numFmtId="164" fontId="0" fillId="0" borderId="4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0" fillId="0" borderId="35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121920</xdr:rowOff>
    </xdr:from>
    <xdr:to>
      <xdr:col>4</xdr:col>
      <xdr:colOff>967740</xdr:colOff>
      <xdr:row>20</xdr:row>
      <xdr:rowOff>937260</xdr:rowOff>
    </xdr:to>
    <xdr:grpSp>
      <xdr:nvGrpSpPr>
        <xdr:cNvPr id="2" name="Groupe 1"/>
        <xdr:cNvGrpSpPr/>
      </xdr:nvGrpSpPr>
      <xdr:grpSpPr>
        <a:xfrm>
          <a:off x="821690" y="991870"/>
          <a:ext cx="4152900" cy="6593840"/>
          <a:chOff x="807720" y="693420"/>
          <a:chExt cx="4084320" cy="6271260"/>
        </a:xfrm>
      </xdr:grpSpPr>
      <xdr:pic>
        <xdr:nvPicPr>
          <xdr:cNvPr id="3" name="Image 2" descr="pic_25_03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406" r="26407"/>
          <a:stretch>
            <a:fillRect/>
          </a:stretch>
        </xdr:blipFill>
        <xdr:spPr bwMode="auto">
          <a:xfrm>
            <a:off x="899160" y="716280"/>
            <a:ext cx="8534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8820" y="693420"/>
            <a:ext cx="8001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364" b="4984"/>
          <a:stretch>
            <a:fillRect/>
          </a:stretch>
        </xdr:blipFill>
        <xdr:spPr bwMode="auto">
          <a:xfrm>
            <a:off x="3048000" y="708660"/>
            <a:ext cx="7239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3840" y="723900"/>
            <a:ext cx="8382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7720" y="2430780"/>
            <a:ext cx="10210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429"/>
          <a:stretch/>
        </xdr:blipFill>
        <xdr:spPr bwMode="auto">
          <a:xfrm>
            <a:off x="1897380" y="2423160"/>
            <a:ext cx="9448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4660" y="2400300"/>
            <a:ext cx="8305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 9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0980" y="2438400"/>
            <a:ext cx="8153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020" y="4328160"/>
            <a:ext cx="78486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ag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4060" y="4335780"/>
            <a:ext cx="7239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5140" y="4343400"/>
            <a:ext cx="71628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4320" y="4343400"/>
            <a:ext cx="6858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Image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020" y="6164580"/>
            <a:ext cx="7391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Imag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11680" y="6172200"/>
            <a:ext cx="68580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 16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8000" y="6149340"/>
            <a:ext cx="7010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Imag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84320" y="6149340"/>
            <a:ext cx="701040" cy="792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O76"/>
  <sheetViews>
    <sheetView tabSelected="1" topLeftCell="CH13" zoomScale="90" zoomScaleNormal="90" zoomScaleSheetLayoutView="70" workbookViewId="0">
      <selection activeCell="FE40" sqref="FE40"/>
    </sheetView>
  </sheetViews>
  <sheetFormatPr baseColWidth="10" defaultColWidth="11.5546875" defaultRowHeight="14.4" x14ac:dyDescent="0.3"/>
  <cols>
    <col min="1" max="1" width="3.44140625" style="2" customWidth="1"/>
    <col min="2" max="2" width="22" style="2" customWidth="1"/>
    <col min="3" max="5" width="8.21875" style="1" hidden="1" customWidth="1"/>
    <col min="6" max="6" width="9.5546875" style="1" hidden="1" customWidth="1"/>
    <col min="7" max="7" width="9.21875" style="1" hidden="1" customWidth="1"/>
    <col min="8" max="13" width="11.5546875" style="1" hidden="1" customWidth="1"/>
    <col min="14" max="14" width="11.5546875" style="2" hidden="1" customWidth="1"/>
    <col min="15" max="20" width="11.5546875" style="1" hidden="1" customWidth="1"/>
    <col min="21" max="24" width="11.5546875" style="1" customWidth="1"/>
    <col min="25" max="25" width="9.77734375" style="1" customWidth="1"/>
    <col min="26" max="26" width="10.5546875" style="1" hidden="1" customWidth="1"/>
    <col min="27" max="27" width="8.77734375" style="1" hidden="1" customWidth="1"/>
    <col min="28" max="28" width="8.5546875" style="1" hidden="1" customWidth="1"/>
    <col min="29" max="29" width="8.77734375" style="1" hidden="1" customWidth="1"/>
    <col min="30" max="30" width="8.88671875" style="1" hidden="1" customWidth="1"/>
    <col min="31" max="32" width="10.5546875" style="1" hidden="1" customWidth="1"/>
    <col min="33" max="33" width="9.5546875" style="2" hidden="1" customWidth="1"/>
    <col min="34" max="35" width="8.77734375" style="2" hidden="1" customWidth="1"/>
    <col min="36" max="36" width="9.77734375" style="2" hidden="1" customWidth="1"/>
    <col min="37" max="42" width="8.77734375" style="2" hidden="1" customWidth="1"/>
    <col min="43" max="44" width="9.77734375" style="2" hidden="1" customWidth="1"/>
    <col min="45" max="47" width="8.77734375" style="2" hidden="1" customWidth="1"/>
    <col min="48" max="52" width="8.77734375" style="2" customWidth="1"/>
    <col min="53" max="57" width="8.77734375" style="2" hidden="1" customWidth="1"/>
    <col min="58" max="58" width="11" style="2" hidden="1" customWidth="1"/>
    <col min="59" max="60" width="10.77734375" style="2" hidden="1" customWidth="1"/>
    <col min="61" max="75" width="11.5546875" style="1" hidden="1" customWidth="1"/>
    <col min="76" max="80" width="11.5546875" style="1" customWidth="1"/>
    <col min="81" max="81" width="11.5546875" style="1" hidden="1" customWidth="1"/>
    <col min="82" max="84" width="10.21875" style="1" hidden="1" customWidth="1"/>
    <col min="85" max="85" width="11.5546875" style="1" hidden="1" customWidth="1"/>
    <col min="86" max="86" width="2.77734375" style="2" customWidth="1"/>
    <col min="87" max="87" width="22.44140625" style="2" customWidth="1"/>
    <col min="88" max="90" width="9" style="2" hidden="1" customWidth="1"/>
    <col min="91" max="91" width="9.77734375" style="2" hidden="1" customWidth="1"/>
    <col min="92" max="92" width="9.44140625" style="2" hidden="1" customWidth="1"/>
    <col min="93" max="103" width="11.5546875" style="2" hidden="1" customWidth="1"/>
    <col min="104" max="104" width="10.21875" style="2" hidden="1" customWidth="1"/>
    <col min="105" max="105" width="9.77734375" style="2" hidden="1" customWidth="1"/>
    <col min="106" max="106" width="9.77734375" style="2" customWidth="1"/>
    <col min="107" max="107" width="9.109375" style="2" customWidth="1"/>
    <col min="108" max="108" width="9.6640625" style="2" customWidth="1"/>
    <col min="109" max="109" width="8.5546875" style="2" customWidth="1"/>
    <col min="110" max="110" width="9.21875" style="2" customWidth="1"/>
    <col min="111" max="112" width="8" style="2" hidden="1" customWidth="1"/>
    <col min="113" max="114" width="7.77734375" style="2" hidden="1" customWidth="1"/>
    <col min="115" max="115" width="8.21875" style="2" hidden="1" customWidth="1"/>
    <col min="116" max="116" width="11.5546875" style="2" hidden="1" customWidth="1"/>
    <col min="117" max="117" width="9.5546875" style="2" hidden="1" customWidth="1"/>
    <col min="118" max="120" width="10" style="2" hidden="1" customWidth="1"/>
    <col min="121" max="121" width="9.21875" style="2" hidden="1" customWidth="1"/>
    <col min="122" max="125" width="10" style="2" hidden="1" customWidth="1"/>
    <col min="126" max="132" width="10.77734375" style="2" hidden="1" customWidth="1"/>
    <col min="133" max="135" width="10.77734375" style="2" customWidth="1"/>
    <col min="136" max="137" width="9.77734375" style="2" customWidth="1"/>
    <col min="138" max="142" width="8.77734375" style="2" hidden="1" customWidth="1"/>
    <col min="143" max="145" width="10.77734375" style="2" hidden="1" customWidth="1"/>
    <col min="146" max="160" width="11.5546875" style="2" hidden="1" customWidth="1"/>
    <col min="161" max="165" width="11.5546875" style="2" customWidth="1"/>
    <col min="166" max="166" width="11.5546875" style="2" hidden="1" customWidth="1"/>
    <col min="167" max="169" width="10" style="2" hidden="1" customWidth="1"/>
    <col min="170" max="170" width="11.5546875" style="2" hidden="1" customWidth="1"/>
    <col min="171" max="171" width="11.5546875" style="2" customWidth="1"/>
    <col min="172" max="16384" width="11.5546875" style="2"/>
  </cols>
  <sheetData>
    <row r="1" spans="2:171" ht="55.95" customHeight="1" x14ac:dyDescent="0.3">
      <c r="B1" s="167" t="s">
        <v>111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</row>
    <row r="2" spans="2:171" x14ac:dyDescent="0.3">
      <c r="B2" s="176" t="s">
        <v>45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</row>
    <row r="3" spans="2:171" ht="15" thickBot="1" x14ac:dyDescent="0.3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54"/>
      <c r="Q3" s="54"/>
      <c r="R3" s="57"/>
      <c r="S3" s="57"/>
      <c r="T3" s="57"/>
      <c r="U3" s="58"/>
      <c r="V3" s="58"/>
      <c r="W3" s="58"/>
      <c r="X3" s="59"/>
      <c r="Y3" s="59"/>
      <c r="Z3" s="59"/>
      <c r="AA3" s="61"/>
      <c r="AB3" s="61"/>
      <c r="AC3" s="61"/>
      <c r="AD3" s="61"/>
      <c r="AE3" s="62"/>
      <c r="AF3" s="62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54"/>
      <c r="AR3" s="54"/>
      <c r="AS3" s="54"/>
      <c r="AT3" s="54"/>
      <c r="AU3" s="58"/>
      <c r="AV3" s="58"/>
      <c r="AW3" s="58"/>
      <c r="AX3" s="58"/>
      <c r="AY3" s="59"/>
      <c r="AZ3" s="59"/>
      <c r="BA3" s="59"/>
      <c r="BB3" s="61"/>
      <c r="BC3" s="61"/>
      <c r="BD3" s="61"/>
      <c r="BE3" s="61"/>
      <c r="BF3" s="63"/>
      <c r="BG3" s="62"/>
      <c r="BH3" s="62"/>
      <c r="BI3" s="34"/>
      <c r="BJ3" s="34"/>
      <c r="BK3" s="34"/>
      <c r="BL3" s="34"/>
      <c r="BM3" s="34"/>
      <c r="BN3" s="34"/>
      <c r="BO3" s="34"/>
      <c r="BP3" s="34"/>
      <c r="BQ3" s="54"/>
      <c r="BR3" s="54"/>
      <c r="BS3" s="54"/>
      <c r="BT3" s="54"/>
      <c r="BU3" s="57"/>
      <c r="BV3" s="57"/>
      <c r="BW3" s="58"/>
      <c r="BX3" s="58"/>
      <c r="BY3" s="58"/>
      <c r="BZ3" s="58"/>
      <c r="CA3" s="59"/>
      <c r="CB3" s="59"/>
      <c r="CC3" s="59"/>
      <c r="CD3" s="61"/>
      <c r="CE3" s="61"/>
      <c r="CF3" s="61"/>
      <c r="CG3" s="60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54"/>
      <c r="CX3" s="54"/>
      <c r="CY3" s="54"/>
      <c r="CZ3" s="57"/>
      <c r="DA3" s="57"/>
      <c r="DB3" s="58"/>
      <c r="DC3" s="58"/>
      <c r="DD3" s="58"/>
      <c r="DE3" s="58"/>
      <c r="DF3" s="59"/>
      <c r="DG3" s="59"/>
      <c r="DH3" s="59"/>
      <c r="DI3" s="61"/>
      <c r="DJ3" s="61"/>
      <c r="DK3" s="61"/>
      <c r="DL3" s="63"/>
      <c r="DM3" s="34"/>
      <c r="DN3" s="34"/>
      <c r="DO3" s="34"/>
      <c r="DP3" s="34"/>
      <c r="DQ3" s="34"/>
      <c r="DR3" s="34"/>
      <c r="DS3" s="34"/>
      <c r="DT3" s="34"/>
      <c r="DU3" s="34"/>
      <c r="DV3" s="54"/>
      <c r="DW3" s="54"/>
      <c r="DX3" s="54"/>
      <c r="DY3" s="54"/>
      <c r="DZ3" s="57"/>
      <c r="EA3" s="57"/>
      <c r="EB3" s="57"/>
      <c r="EC3" s="57"/>
      <c r="ED3" s="58"/>
      <c r="EE3" s="58"/>
      <c r="EF3" s="58"/>
      <c r="EG3" s="59"/>
      <c r="EH3" s="59"/>
      <c r="EI3" s="59"/>
      <c r="EJ3" s="61"/>
      <c r="EK3" s="61"/>
      <c r="EL3" s="61"/>
      <c r="EM3" s="63"/>
      <c r="EN3" s="63"/>
      <c r="EO3" s="63"/>
      <c r="EP3" s="34"/>
      <c r="EQ3" s="34"/>
      <c r="ER3" s="34"/>
      <c r="ES3" s="34"/>
      <c r="ET3" s="34"/>
      <c r="EU3" s="34"/>
    </row>
    <row r="4" spans="2:171" s="20" customFormat="1" ht="43.8" thickBot="1" x14ac:dyDescent="0.35">
      <c r="B4" s="19" t="s">
        <v>44</v>
      </c>
      <c r="C4" s="26">
        <v>43583</v>
      </c>
      <c r="D4" s="27">
        <f>C4+7</f>
        <v>43590</v>
      </c>
      <c r="E4" s="27">
        <f>D4+7</f>
        <v>43597</v>
      </c>
      <c r="F4" s="27">
        <f>E4+7</f>
        <v>43604</v>
      </c>
      <c r="G4" s="27">
        <f t="shared" ref="G4:AD4" si="0">F4+7</f>
        <v>43611</v>
      </c>
      <c r="H4" s="27">
        <f t="shared" si="0"/>
        <v>43618</v>
      </c>
      <c r="I4" s="27">
        <f t="shared" si="0"/>
        <v>43625</v>
      </c>
      <c r="J4" s="27">
        <f t="shared" si="0"/>
        <v>43632</v>
      </c>
      <c r="K4" s="27">
        <f>J4+6</f>
        <v>43638</v>
      </c>
      <c r="L4" s="27">
        <f>K4+7</f>
        <v>43645</v>
      </c>
      <c r="M4" s="27">
        <f>L4+8</f>
        <v>43653</v>
      </c>
      <c r="N4" s="27">
        <f t="shared" si="0"/>
        <v>43660</v>
      </c>
      <c r="O4" s="27">
        <f t="shared" si="0"/>
        <v>43667</v>
      </c>
      <c r="P4" s="27">
        <f t="shared" si="0"/>
        <v>43674</v>
      </c>
      <c r="Q4" s="27">
        <f t="shared" si="0"/>
        <v>43681</v>
      </c>
      <c r="R4" s="27">
        <f t="shared" si="0"/>
        <v>43688</v>
      </c>
      <c r="S4" s="27">
        <f t="shared" si="0"/>
        <v>43695</v>
      </c>
      <c r="T4" s="27">
        <f t="shared" si="0"/>
        <v>43702</v>
      </c>
      <c r="U4" s="27">
        <f t="shared" si="0"/>
        <v>43709</v>
      </c>
      <c r="V4" s="27">
        <f t="shared" si="0"/>
        <v>43716</v>
      </c>
      <c r="W4" s="27">
        <f t="shared" si="0"/>
        <v>43723</v>
      </c>
      <c r="X4" s="27">
        <f t="shared" si="0"/>
        <v>43730</v>
      </c>
      <c r="Y4" s="27">
        <f t="shared" si="0"/>
        <v>43737</v>
      </c>
      <c r="Z4" s="27">
        <f t="shared" si="0"/>
        <v>43744</v>
      </c>
      <c r="AA4" s="27">
        <f t="shared" si="0"/>
        <v>43751</v>
      </c>
      <c r="AB4" s="27">
        <f t="shared" si="0"/>
        <v>43758</v>
      </c>
      <c r="AC4" s="27">
        <f>AB4+7</f>
        <v>43765</v>
      </c>
      <c r="AD4" s="27">
        <f t="shared" si="0"/>
        <v>43772</v>
      </c>
      <c r="AE4" s="64" t="s">
        <v>115</v>
      </c>
      <c r="AF4" s="64" t="s">
        <v>116</v>
      </c>
      <c r="AG4" s="65" t="s">
        <v>117</v>
      </c>
      <c r="AH4" s="64" t="s">
        <v>120</v>
      </c>
      <c r="AI4" s="64" t="s">
        <v>121</v>
      </c>
      <c r="AJ4" s="64" t="s">
        <v>122</v>
      </c>
      <c r="AK4" s="64" t="s">
        <v>123</v>
      </c>
      <c r="AL4" s="64" t="s">
        <v>167</v>
      </c>
      <c r="AM4" s="64" t="s">
        <v>169</v>
      </c>
      <c r="AN4" s="64" t="s">
        <v>124</v>
      </c>
      <c r="AO4" s="64" t="s">
        <v>125</v>
      </c>
      <c r="AP4" s="64" t="s">
        <v>126</v>
      </c>
      <c r="AQ4" s="64" t="s">
        <v>127</v>
      </c>
      <c r="AR4" s="64" t="s">
        <v>128</v>
      </c>
      <c r="AS4" s="64" t="s">
        <v>129</v>
      </c>
      <c r="AT4" s="64" t="s">
        <v>130</v>
      </c>
      <c r="AU4" s="64" t="s">
        <v>131</v>
      </c>
      <c r="AV4" s="64" t="s">
        <v>132</v>
      </c>
      <c r="AW4" s="64" t="s">
        <v>133</v>
      </c>
      <c r="AX4" s="64" t="s">
        <v>134</v>
      </c>
      <c r="AY4" s="64" t="s">
        <v>135</v>
      </c>
      <c r="AZ4" s="64" t="s">
        <v>136</v>
      </c>
      <c r="BA4" s="64" t="s">
        <v>137</v>
      </c>
      <c r="BB4" s="64" t="s">
        <v>138</v>
      </c>
      <c r="BC4" s="64" t="s">
        <v>139</v>
      </c>
      <c r="BD4" s="64" t="s">
        <v>140</v>
      </c>
      <c r="BE4" s="64" t="s">
        <v>141</v>
      </c>
      <c r="BF4" s="65" t="s">
        <v>97</v>
      </c>
      <c r="BG4" s="65" t="s">
        <v>118</v>
      </c>
      <c r="BH4" s="65" t="s">
        <v>165</v>
      </c>
      <c r="BI4" s="65" t="s">
        <v>119</v>
      </c>
      <c r="BJ4" s="65" t="s">
        <v>142</v>
      </c>
      <c r="BK4" s="65" t="s">
        <v>143</v>
      </c>
      <c r="BL4" s="65" t="s">
        <v>144</v>
      </c>
      <c r="BM4" s="65" t="s">
        <v>145</v>
      </c>
      <c r="BN4" s="65" t="s">
        <v>168</v>
      </c>
      <c r="BO4" s="65" t="s">
        <v>170</v>
      </c>
      <c r="BP4" s="65" t="s">
        <v>146</v>
      </c>
      <c r="BQ4" s="65" t="s">
        <v>147</v>
      </c>
      <c r="BR4" s="65" t="s">
        <v>148</v>
      </c>
      <c r="BS4" s="65" t="s">
        <v>149</v>
      </c>
      <c r="BT4" s="65" t="s">
        <v>150</v>
      </c>
      <c r="BU4" s="65" t="s">
        <v>151</v>
      </c>
      <c r="BV4" s="65" t="s">
        <v>152</v>
      </c>
      <c r="BW4" s="65" t="s">
        <v>153</v>
      </c>
      <c r="BX4" s="65" t="s">
        <v>154</v>
      </c>
      <c r="BY4" s="65" t="s">
        <v>155</v>
      </c>
      <c r="BZ4" s="65" t="s">
        <v>156</v>
      </c>
      <c r="CA4" s="65" t="s">
        <v>157</v>
      </c>
      <c r="CB4" s="65" t="s">
        <v>158</v>
      </c>
      <c r="CC4" s="65" t="s">
        <v>159</v>
      </c>
      <c r="CD4" s="65" t="s">
        <v>160</v>
      </c>
      <c r="CE4" s="65" t="s">
        <v>161</v>
      </c>
      <c r="CF4" s="65" t="s">
        <v>162</v>
      </c>
      <c r="CG4" s="65" t="s">
        <v>163</v>
      </c>
      <c r="CI4" s="13" t="s">
        <v>44</v>
      </c>
      <c r="CJ4" s="26">
        <v>43583</v>
      </c>
      <c r="CK4" s="27">
        <f>CJ4+7</f>
        <v>43590</v>
      </c>
      <c r="CL4" s="27">
        <f>CK4+7</f>
        <v>43597</v>
      </c>
      <c r="CM4" s="27">
        <f>CL4+7</f>
        <v>43604</v>
      </c>
      <c r="CN4" s="27">
        <f t="shared" ref="CN4" si="1">CM4+7</f>
        <v>43611</v>
      </c>
      <c r="CO4" s="27">
        <f t="shared" ref="CO4" si="2">CN4+7</f>
        <v>43618</v>
      </c>
      <c r="CP4" s="27">
        <f t="shared" ref="CP4" si="3">CO4+7</f>
        <v>43625</v>
      </c>
      <c r="CQ4" s="27">
        <f t="shared" ref="CQ4" si="4">CP4+7</f>
        <v>43632</v>
      </c>
      <c r="CR4" s="27">
        <f>CQ4+6</f>
        <v>43638</v>
      </c>
      <c r="CS4" s="27">
        <f>CR4+7</f>
        <v>43645</v>
      </c>
      <c r="CT4" s="27">
        <f>CS4+8</f>
        <v>43653</v>
      </c>
      <c r="CU4" s="27">
        <f t="shared" ref="CU4" si="5">CT4+7</f>
        <v>43660</v>
      </c>
      <c r="CV4" s="27">
        <f t="shared" ref="CV4" si="6">CU4+7</f>
        <v>43667</v>
      </c>
      <c r="CW4" s="27">
        <f t="shared" ref="CW4" si="7">CV4+7</f>
        <v>43674</v>
      </c>
      <c r="CX4" s="27">
        <f t="shared" ref="CX4" si="8">CW4+7</f>
        <v>43681</v>
      </c>
      <c r="CY4" s="27">
        <f t="shared" ref="CY4" si="9">CX4+7</f>
        <v>43688</v>
      </c>
      <c r="CZ4" s="27">
        <f t="shared" ref="CZ4" si="10">CY4+7</f>
        <v>43695</v>
      </c>
      <c r="DA4" s="27">
        <f t="shared" ref="DA4" si="11">CZ4+7</f>
        <v>43702</v>
      </c>
      <c r="DB4" s="27">
        <f t="shared" ref="DB4" si="12">DA4+7</f>
        <v>43709</v>
      </c>
      <c r="DC4" s="27">
        <f t="shared" ref="DC4" si="13">DB4+7</f>
        <v>43716</v>
      </c>
      <c r="DD4" s="27">
        <f t="shared" ref="DD4" si="14">DC4+7</f>
        <v>43723</v>
      </c>
      <c r="DE4" s="27">
        <f t="shared" ref="DE4" si="15">DD4+7</f>
        <v>43730</v>
      </c>
      <c r="DF4" s="27">
        <f t="shared" ref="DF4" si="16">DE4+7</f>
        <v>43737</v>
      </c>
      <c r="DG4" s="27">
        <f t="shared" ref="DG4" si="17">DF4+7</f>
        <v>43744</v>
      </c>
      <c r="DH4" s="27">
        <f t="shared" ref="DH4" si="18">DG4+7</f>
        <v>43751</v>
      </c>
      <c r="DI4" s="27">
        <f t="shared" ref="DI4" si="19">DH4+7</f>
        <v>43758</v>
      </c>
      <c r="DJ4" s="27">
        <f>DI4+7</f>
        <v>43765</v>
      </c>
      <c r="DK4" s="27">
        <f t="shared" ref="DK4" si="20">DJ4+7</f>
        <v>43772</v>
      </c>
      <c r="DL4" s="64" t="s">
        <v>115</v>
      </c>
      <c r="DM4" s="64" t="s">
        <v>116</v>
      </c>
      <c r="DN4" s="65" t="s">
        <v>117</v>
      </c>
      <c r="DO4" s="64" t="s">
        <v>120</v>
      </c>
      <c r="DP4" s="64" t="s">
        <v>121</v>
      </c>
      <c r="DQ4" s="64" t="s">
        <v>122</v>
      </c>
      <c r="DR4" s="64" t="s">
        <v>123</v>
      </c>
      <c r="DS4" s="64" t="s">
        <v>167</v>
      </c>
      <c r="DT4" s="64" t="s">
        <v>169</v>
      </c>
      <c r="DU4" s="64" t="s">
        <v>124</v>
      </c>
      <c r="DV4" s="64" t="s">
        <v>125</v>
      </c>
      <c r="DW4" s="64" t="s">
        <v>126</v>
      </c>
      <c r="DX4" s="64" t="s">
        <v>127</v>
      </c>
      <c r="DY4" s="64" t="s">
        <v>128</v>
      </c>
      <c r="DZ4" s="64" t="s">
        <v>129</v>
      </c>
      <c r="EA4" s="64" t="s">
        <v>130</v>
      </c>
      <c r="EB4" s="64" t="s">
        <v>131</v>
      </c>
      <c r="EC4" s="64" t="s">
        <v>132</v>
      </c>
      <c r="ED4" s="64" t="s">
        <v>133</v>
      </c>
      <c r="EE4" s="64" t="s">
        <v>134</v>
      </c>
      <c r="EF4" s="64" t="s">
        <v>135</v>
      </c>
      <c r="EG4" s="64" t="s">
        <v>136</v>
      </c>
      <c r="EH4" s="64" t="s">
        <v>137</v>
      </c>
      <c r="EI4" s="64" t="s">
        <v>138</v>
      </c>
      <c r="EJ4" s="64" t="s">
        <v>139</v>
      </c>
      <c r="EK4" s="64" t="s">
        <v>140</v>
      </c>
      <c r="EL4" s="64" t="s">
        <v>141</v>
      </c>
      <c r="EM4" s="65" t="s">
        <v>97</v>
      </c>
      <c r="EN4" s="65" t="s">
        <v>118</v>
      </c>
      <c r="EO4" s="65" t="s">
        <v>165</v>
      </c>
      <c r="EP4" s="65" t="s">
        <v>119</v>
      </c>
      <c r="EQ4" s="65" t="s">
        <v>142</v>
      </c>
      <c r="ER4" s="65" t="s">
        <v>143</v>
      </c>
      <c r="ES4" s="65" t="s">
        <v>144</v>
      </c>
      <c r="ET4" s="65" t="s">
        <v>145</v>
      </c>
      <c r="EU4" s="65" t="s">
        <v>168</v>
      </c>
      <c r="EV4" s="65" t="s">
        <v>170</v>
      </c>
      <c r="EW4" s="65" t="s">
        <v>146</v>
      </c>
      <c r="EX4" s="65" t="s">
        <v>147</v>
      </c>
      <c r="EY4" s="65" t="s">
        <v>148</v>
      </c>
      <c r="EZ4" s="65" t="s">
        <v>149</v>
      </c>
      <c r="FA4" s="65" t="s">
        <v>150</v>
      </c>
      <c r="FB4" s="65" t="s">
        <v>151</v>
      </c>
      <c r="FC4" s="65" t="s">
        <v>152</v>
      </c>
      <c r="FD4" s="65" t="s">
        <v>153</v>
      </c>
      <c r="FE4" s="65" t="s">
        <v>154</v>
      </c>
      <c r="FF4" s="65" t="s">
        <v>155</v>
      </c>
      <c r="FG4" s="65" t="s">
        <v>156</v>
      </c>
      <c r="FH4" s="65" t="s">
        <v>157</v>
      </c>
      <c r="FI4" s="65" t="s">
        <v>158</v>
      </c>
      <c r="FJ4" s="65" t="s">
        <v>159</v>
      </c>
      <c r="FK4" s="65" t="s">
        <v>160</v>
      </c>
      <c r="FL4" s="65" t="s">
        <v>161</v>
      </c>
      <c r="FM4" s="65" t="s">
        <v>162</v>
      </c>
      <c r="FN4" s="65" t="s">
        <v>163</v>
      </c>
    </row>
    <row r="5" spans="2:171" ht="14.55" customHeight="1" thickBot="1" x14ac:dyDescent="0.35">
      <c r="B5" s="163" t="s">
        <v>55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77"/>
      <c r="CI5" s="163" t="s">
        <v>51</v>
      </c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77"/>
    </row>
    <row r="6" spans="2:171" ht="14.55" customHeight="1" x14ac:dyDescent="0.3">
      <c r="B6" s="42" t="s">
        <v>37</v>
      </c>
      <c r="C6" s="15">
        <v>0</v>
      </c>
      <c r="D6" s="25">
        <v>0</v>
      </c>
      <c r="E6" s="16">
        <v>0</v>
      </c>
      <c r="F6" s="17">
        <v>2</v>
      </c>
      <c r="G6" s="16">
        <v>43.7</v>
      </c>
      <c r="H6" s="16">
        <v>91.7</v>
      </c>
      <c r="I6" s="16">
        <v>124.7</v>
      </c>
      <c r="J6" s="16">
        <v>164.5</v>
      </c>
      <c r="K6" s="16">
        <v>242</v>
      </c>
      <c r="L6" s="7">
        <v>307</v>
      </c>
      <c r="M6" s="6">
        <v>368</v>
      </c>
      <c r="N6" s="36">
        <v>446</v>
      </c>
      <c r="O6" s="6">
        <v>515</v>
      </c>
      <c r="P6" s="55">
        <v>625</v>
      </c>
      <c r="Q6" s="55">
        <v>693</v>
      </c>
      <c r="R6" s="55">
        <v>780</v>
      </c>
      <c r="S6" s="55">
        <v>848</v>
      </c>
      <c r="T6" s="55">
        <v>905</v>
      </c>
      <c r="U6" s="55">
        <v>933</v>
      </c>
      <c r="V6" s="55">
        <v>981</v>
      </c>
      <c r="W6" s="55">
        <v>1001</v>
      </c>
      <c r="X6" s="55">
        <v>1013</v>
      </c>
      <c r="Y6" s="55">
        <v>1060</v>
      </c>
      <c r="Z6" s="55"/>
      <c r="AA6" s="55"/>
      <c r="AB6" s="55"/>
      <c r="AC6" s="55"/>
      <c r="AD6" s="55"/>
      <c r="AE6" s="35">
        <f t="shared" ref="AE6:AE8" si="21">D6-C6</f>
        <v>0</v>
      </c>
      <c r="AF6" s="35">
        <f>E6-D6</f>
        <v>0</v>
      </c>
      <c r="AG6" s="35">
        <f t="shared" ref="AG6:BE7" si="22">F6-E6</f>
        <v>2</v>
      </c>
      <c r="AH6" s="35">
        <f t="shared" si="22"/>
        <v>41.7</v>
      </c>
      <c r="AI6" s="35">
        <f t="shared" si="22"/>
        <v>48</v>
      </c>
      <c r="AJ6" s="35">
        <f t="shared" si="22"/>
        <v>33</v>
      </c>
      <c r="AK6" s="35">
        <f t="shared" si="22"/>
        <v>39.799999999999997</v>
      </c>
      <c r="AL6" s="35">
        <f t="shared" si="22"/>
        <v>77.5</v>
      </c>
      <c r="AM6" s="35">
        <f t="shared" si="22"/>
        <v>65</v>
      </c>
      <c r="AN6" s="35">
        <f t="shared" si="22"/>
        <v>61</v>
      </c>
      <c r="AO6" s="35">
        <f t="shared" si="22"/>
        <v>78</v>
      </c>
      <c r="AP6" s="35">
        <f t="shared" si="22"/>
        <v>69</v>
      </c>
      <c r="AQ6" s="35">
        <f t="shared" si="22"/>
        <v>110</v>
      </c>
      <c r="AR6" s="35">
        <f t="shared" si="22"/>
        <v>68</v>
      </c>
      <c r="AS6" s="35">
        <f t="shared" si="22"/>
        <v>87</v>
      </c>
      <c r="AT6" s="35">
        <f t="shared" si="22"/>
        <v>68</v>
      </c>
      <c r="AU6" s="35">
        <f t="shared" si="22"/>
        <v>57</v>
      </c>
      <c r="AV6" s="35">
        <f t="shared" si="22"/>
        <v>28</v>
      </c>
      <c r="AW6" s="35">
        <f t="shared" si="22"/>
        <v>48</v>
      </c>
      <c r="AX6" s="35">
        <f t="shared" si="22"/>
        <v>20</v>
      </c>
      <c r="AY6" s="35">
        <f t="shared" si="22"/>
        <v>12</v>
      </c>
      <c r="AZ6" s="35">
        <f t="shared" si="22"/>
        <v>47</v>
      </c>
      <c r="BA6" s="35">
        <f t="shared" si="22"/>
        <v>-1060</v>
      </c>
      <c r="BB6" s="35">
        <f t="shared" si="22"/>
        <v>0</v>
      </c>
      <c r="BC6" s="35">
        <f t="shared" si="22"/>
        <v>0</v>
      </c>
      <c r="BD6" s="35">
        <f t="shared" si="22"/>
        <v>0</v>
      </c>
      <c r="BE6" s="35">
        <f t="shared" si="22"/>
        <v>0</v>
      </c>
      <c r="BF6" s="157">
        <f>AVERAGE(C6:C8)</f>
        <v>0</v>
      </c>
      <c r="BG6" s="157">
        <f>AVERAGE(D6:D8)</f>
        <v>0</v>
      </c>
      <c r="BH6" s="160">
        <f>AVERAGE(E6:E8)</f>
        <v>0</v>
      </c>
      <c r="BI6" s="160">
        <f t="shared" ref="BI6:BK6" si="23">AVERAGE(F6:F8)</f>
        <v>1.25</v>
      </c>
      <c r="BJ6" s="160">
        <f t="shared" si="23"/>
        <v>40.6</v>
      </c>
      <c r="BK6" s="160">
        <f t="shared" si="23"/>
        <v>81.633333333333326</v>
      </c>
      <c r="BL6" s="160">
        <f t="shared" ref="BL6" si="24">AVERAGE(I6:I8)</f>
        <v>104.33333333333333</v>
      </c>
      <c r="BM6" s="160">
        <f t="shared" ref="BM6" si="25">AVERAGE(J6:J8)</f>
        <v>137.16666666666666</v>
      </c>
      <c r="BN6" s="160">
        <f t="shared" ref="BN6" si="26">AVERAGE(K6:K8)</f>
        <v>204.66666666666666</v>
      </c>
      <c r="BO6" s="160">
        <f t="shared" ref="BO6" si="27">AVERAGE(L6:L8)</f>
        <v>268.66666666666669</v>
      </c>
      <c r="BP6" s="160">
        <f t="shared" ref="BP6" si="28">AVERAGE(M6:M8)</f>
        <v>326.66666666666669</v>
      </c>
      <c r="BQ6" s="160">
        <f t="shared" ref="BQ6" si="29">AVERAGE(N6:N8)</f>
        <v>402.66666666666669</v>
      </c>
      <c r="BR6" s="160">
        <f t="shared" ref="BR6" si="30">AVERAGE(O6:O8)</f>
        <v>468.33333333333331</v>
      </c>
      <c r="BS6" s="160">
        <f t="shared" ref="BS6" si="31">AVERAGE(P6:P8)</f>
        <v>569.66666666666663</v>
      </c>
      <c r="BT6" s="160">
        <f t="shared" ref="BT6" si="32">AVERAGE(Q6:Q8)</f>
        <v>635</v>
      </c>
      <c r="BU6" s="160">
        <f t="shared" ref="BU6" si="33">AVERAGE(R6:R8)</f>
        <v>720.33333333333337</v>
      </c>
      <c r="BV6" s="160">
        <f t="shared" ref="BV6" si="34">AVERAGE(S6:S8)</f>
        <v>782.66666666666663</v>
      </c>
      <c r="BW6" s="160">
        <f t="shared" ref="BW6" si="35">AVERAGE(T6:T8)</f>
        <v>834</v>
      </c>
      <c r="BX6" s="160">
        <f t="shared" ref="BX6" si="36">AVERAGE(U6:U8)</f>
        <v>856.66666666666663</v>
      </c>
      <c r="BY6" s="160">
        <f t="shared" ref="BY6" si="37">AVERAGE(V6:V8)</f>
        <v>901</v>
      </c>
      <c r="BZ6" s="160">
        <f t="shared" ref="BZ6" si="38">AVERAGE(W6:W8)</f>
        <v>918</v>
      </c>
      <c r="CA6" s="160">
        <f t="shared" ref="CA6" si="39">AVERAGE(X6:X8)</f>
        <v>926.66666666666663</v>
      </c>
      <c r="CB6" s="160">
        <f t="shared" ref="CB6" si="40">AVERAGE(Y6:Y8)</f>
        <v>969.66666666666663</v>
      </c>
      <c r="CC6" s="160" t="e">
        <f t="shared" ref="CC6" si="41">AVERAGE(Z6:Z8)</f>
        <v>#DIV/0!</v>
      </c>
      <c r="CD6" s="160" t="e">
        <f t="shared" ref="CD6" si="42">AVERAGE(AA6:AA8)</f>
        <v>#DIV/0!</v>
      </c>
      <c r="CE6" s="160" t="e">
        <f t="shared" ref="CE6" si="43">AVERAGE(AB6:AB8)</f>
        <v>#DIV/0!</v>
      </c>
      <c r="CF6" s="160" t="e">
        <f t="shared" ref="CF6" si="44">AVERAGE(AC6:AC8)</f>
        <v>#DIV/0!</v>
      </c>
      <c r="CG6" s="160" t="e">
        <f t="shared" ref="CG6" si="45">AVERAGE(AD6:AD8)</f>
        <v>#DIV/0!</v>
      </c>
      <c r="CH6" s="67"/>
      <c r="CI6" s="40" t="s">
        <v>18</v>
      </c>
      <c r="CJ6" s="15">
        <v>2</v>
      </c>
      <c r="CK6" s="52">
        <v>9</v>
      </c>
      <c r="CL6" s="52">
        <v>9</v>
      </c>
      <c r="CM6" s="17">
        <v>25.7</v>
      </c>
      <c r="CN6" s="16">
        <v>91.4</v>
      </c>
      <c r="CO6" s="16">
        <v>144.5</v>
      </c>
      <c r="CP6" s="16">
        <v>192.6</v>
      </c>
      <c r="CQ6" s="16">
        <v>237</v>
      </c>
      <c r="CR6" s="16">
        <v>329</v>
      </c>
      <c r="CS6" s="17">
        <v>411</v>
      </c>
      <c r="CT6" s="36">
        <v>511</v>
      </c>
      <c r="CU6" s="36">
        <v>615</v>
      </c>
      <c r="CV6" s="36">
        <v>706</v>
      </c>
      <c r="CW6" s="36">
        <v>828</v>
      </c>
      <c r="CX6" s="36">
        <v>909</v>
      </c>
      <c r="CY6" s="6">
        <v>994</v>
      </c>
      <c r="CZ6" s="6">
        <v>1074</v>
      </c>
      <c r="DA6" s="6">
        <v>1139</v>
      </c>
      <c r="DB6" s="6">
        <v>1179</v>
      </c>
      <c r="DC6" s="36">
        <v>1234</v>
      </c>
      <c r="DD6" s="36">
        <v>1266</v>
      </c>
      <c r="DE6" s="36">
        <v>1280</v>
      </c>
      <c r="DF6" s="36">
        <v>1338</v>
      </c>
      <c r="DG6" s="36"/>
      <c r="DH6" s="36"/>
      <c r="DI6" s="36"/>
      <c r="DJ6" s="36"/>
      <c r="DK6" s="36"/>
      <c r="DL6" s="53">
        <f t="shared" ref="DL6:DM15" si="46">CK6-CJ6</f>
        <v>7</v>
      </c>
      <c r="DM6" s="53">
        <f t="shared" si="46"/>
        <v>0</v>
      </c>
      <c r="DN6" s="53">
        <f t="shared" ref="DN6:DN15" si="47">CM6-CL6</f>
        <v>16.7</v>
      </c>
      <c r="DO6" s="53">
        <f t="shared" ref="DO6:DO15" si="48">CN6-CM6</f>
        <v>65.7</v>
      </c>
      <c r="DP6" s="53">
        <f t="shared" ref="DP6:DP15" si="49">CO6-CN6</f>
        <v>53.099999999999994</v>
      </c>
      <c r="DQ6" s="53">
        <f t="shared" ref="DQ6:DQ15" si="50">CP6-CO6</f>
        <v>48.099999999999994</v>
      </c>
      <c r="DR6" s="53">
        <f t="shared" ref="DR6:DR15" si="51">CQ6-CP6</f>
        <v>44.400000000000006</v>
      </c>
      <c r="DS6" s="53">
        <f t="shared" ref="DS6:DS15" si="52">CR6-CQ6</f>
        <v>92</v>
      </c>
      <c r="DT6" s="53">
        <f t="shared" ref="DT6:DT15" si="53">CS6-CR6</f>
        <v>82</v>
      </c>
      <c r="DU6" s="18">
        <f t="shared" ref="DU6:DU15" si="54">CT6-CS6</f>
        <v>100</v>
      </c>
      <c r="DV6" s="18">
        <f t="shared" ref="DV6:DV15" si="55">CU6-CT6</f>
        <v>104</v>
      </c>
      <c r="DW6" s="18">
        <f t="shared" ref="DW6:DW15" si="56">CV6-CU6</f>
        <v>91</v>
      </c>
      <c r="DX6" s="18">
        <f t="shared" ref="DX6:DX15" si="57">CW6-CV6</f>
        <v>122</v>
      </c>
      <c r="DY6" s="18">
        <f t="shared" ref="DY6:DY15" si="58">CX6-CW6</f>
        <v>81</v>
      </c>
      <c r="DZ6" s="18">
        <f t="shared" ref="DZ6:DZ15" si="59">CY6-CX6</f>
        <v>85</v>
      </c>
      <c r="EA6" s="18">
        <f t="shared" ref="EA6:EA15" si="60">CZ6-CY6</f>
        <v>80</v>
      </c>
      <c r="EB6" s="18">
        <f t="shared" ref="EB6:EB15" si="61">DA6-CZ6</f>
        <v>65</v>
      </c>
      <c r="EC6" s="18">
        <f t="shared" ref="EC6:EC15" si="62">DB6-DA6</f>
        <v>40</v>
      </c>
      <c r="ED6" s="18">
        <f t="shared" ref="ED6:ED15" si="63">DC6-DB6</f>
        <v>55</v>
      </c>
      <c r="EE6" s="18">
        <f t="shared" ref="EE6:EE15" si="64">DD6-DC6</f>
        <v>32</v>
      </c>
      <c r="EF6" s="18">
        <f t="shared" ref="EF6:EF15" si="65">DE6-DD6</f>
        <v>14</v>
      </c>
      <c r="EG6" s="18">
        <f t="shared" ref="EG6:EG15" si="66">DF6-DE6</f>
        <v>58</v>
      </c>
      <c r="EH6" s="18">
        <f t="shared" ref="EH6:EH15" si="67">DG6-DF6</f>
        <v>-1338</v>
      </c>
      <c r="EI6" s="18">
        <f t="shared" ref="EI6:EI15" si="68">DH6-DG6</f>
        <v>0</v>
      </c>
      <c r="EJ6" s="18">
        <f t="shared" ref="EJ6:EJ15" si="69">DI6-DH6</f>
        <v>0</v>
      </c>
      <c r="EK6" s="18">
        <f t="shared" ref="EK6:EK15" si="70">DJ6-DI6</f>
        <v>0</v>
      </c>
      <c r="EL6" s="18">
        <f t="shared" ref="EL6:EL15" si="71">DK6-DJ6</f>
        <v>0</v>
      </c>
      <c r="EM6" s="169">
        <f>AVERAGE(CJ6:CJ16)</f>
        <v>2.2000000000000002</v>
      </c>
      <c r="EN6" s="169">
        <f t="shared" ref="EN6:FA6" si="72">AVERAGE(CK6:CK16)</f>
        <v>10.33</v>
      </c>
      <c r="EO6" s="169">
        <f t="shared" si="72"/>
        <v>10.33</v>
      </c>
      <c r="EP6" s="169">
        <f t="shared" si="72"/>
        <v>27.130000000000003</v>
      </c>
      <c r="EQ6" s="169">
        <f t="shared" si="72"/>
        <v>88.429999999999978</v>
      </c>
      <c r="ER6" s="169">
        <f t="shared" si="72"/>
        <v>142.09000000000003</v>
      </c>
      <c r="ES6" s="169">
        <f t="shared" si="72"/>
        <v>191.03</v>
      </c>
      <c r="ET6" s="169">
        <f t="shared" si="72"/>
        <v>237.1</v>
      </c>
      <c r="EU6" s="169">
        <f t="shared" si="72"/>
        <v>327.3</v>
      </c>
      <c r="EV6" s="169">
        <f t="shared" si="72"/>
        <v>410.3</v>
      </c>
      <c r="EW6" s="169">
        <f>AVERAGE(CT6:CT16)</f>
        <v>509.9</v>
      </c>
      <c r="EX6" s="169">
        <f t="shared" si="72"/>
        <v>611.4</v>
      </c>
      <c r="EY6" s="169">
        <f t="shared" si="72"/>
        <v>702.2</v>
      </c>
      <c r="EZ6" s="169">
        <f t="shared" si="72"/>
        <v>828.3</v>
      </c>
      <c r="FA6" s="169">
        <f t="shared" si="72"/>
        <v>909.1</v>
      </c>
      <c r="FB6" s="169">
        <f t="shared" ref="FB6" si="73">AVERAGE(CY6:CY16)</f>
        <v>993.1</v>
      </c>
      <c r="FC6" s="169">
        <f t="shared" ref="FC6" si="74">AVERAGE(CZ6:CZ16)</f>
        <v>1073.5</v>
      </c>
      <c r="FD6" s="169">
        <f t="shared" ref="FD6" si="75">AVERAGE(DA6:DA16)</f>
        <v>1138.4000000000001</v>
      </c>
      <c r="FE6" s="169">
        <f t="shared" ref="FE6" si="76">AVERAGE(DB6:DB16)</f>
        <v>1177.7</v>
      </c>
      <c r="FF6" s="169">
        <f t="shared" ref="FF6" si="77">AVERAGE(DC6:DC16)</f>
        <v>1231.3</v>
      </c>
      <c r="FG6" s="169">
        <f t="shared" ref="FG6" si="78">AVERAGE(DD6:DD16)</f>
        <v>1259.5999999999999</v>
      </c>
      <c r="FH6" s="169">
        <f t="shared" ref="FH6" si="79">AVERAGE(DE6:DE16)</f>
        <v>1275.5999999999999</v>
      </c>
      <c r="FI6" s="169">
        <f t="shared" ref="FI6" si="80">AVERAGE(DF6:DF16)</f>
        <v>1330.9</v>
      </c>
      <c r="FJ6" s="169" t="e">
        <f t="shared" ref="FJ6" si="81">AVERAGE(DG6:DG16)</f>
        <v>#DIV/0!</v>
      </c>
      <c r="FK6" s="169" t="e">
        <f t="shared" ref="FK6" si="82">AVERAGE(DH6:DH16)</f>
        <v>#DIV/0!</v>
      </c>
      <c r="FL6" s="169" t="e">
        <f t="shared" ref="FL6" si="83">AVERAGE(DI6:DI16)</f>
        <v>#DIV/0!</v>
      </c>
      <c r="FM6" s="169" t="e">
        <f t="shared" ref="FM6" si="84">AVERAGE(DJ6:DJ16)</f>
        <v>#DIV/0!</v>
      </c>
      <c r="FN6" s="169" t="e">
        <f t="shared" ref="FN6" si="85">AVERAGE(DK6:DK16)</f>
        <v>#DIV/0!</v>
      </c>
      <c r="FO6" s="67"/>
    </row>
    <row r="7" spans="2:171" ht="14.55" customHeight="1" x14ac:dyDescent="0.3">
      <c r="B7" s="147" t="s">
        <v>166</v>
      </c>
      <c r="C7" s="144">
        <v>0</v>
      </c>
      <c r="D7" s="25">
        <v>0</v>
      </c>
      <c r="E7" s="145">
        <v>0</v>
      </c>
      <c r="F7" s="146"/>
      <c r="G7" s="145"/>
      <c r="H7" s="145">
        <v>77</v>
      </c>
      <c r="I7" s="145">
        <v>89</v>
      </c>
      <c r="J7" s="145">
        <v>117</v>
      </c>
      <c r="K7" s="145">
        <v>179</v>
      </c>
      <c r="L7" s="9">
        <v>247</v>
      </c>
      <c r="M7" s="28">
        <v>305</v>
      </c>
      <c r="N7" s="36">
        <v>384</v>
      </c>
      <c r="O7" s="6">
        <v>452</v>
      </c>
      <c r="P7" s="153">
        <v>555</v>
      </c>
      <c r="Q7" s="153">
        <v>620</v>
      </c>
      <c r="R7" s="153">
        <v>708</v>
      </c>
      <c r="S7" s="153">
        <v>768</v>
      </c>
      <c r="T7" s="153">
        <v>815</v>
      </c>
      <c r="U7" s="153">
        <v>837</v>
      </c>
      <c r="V7" s="153">
        <v>881</v>
      </c>
      <c r="W7" s="153">
        <v>897</v>
      </c>
      <c r="X7" s="153">
        <v>904</v>
      </c>
      <c r="Y7" s="153">
        <v>945</v>
      </c>
      <c r="Z7" s="153"/>
      <c r="AA7" s="153"/>
      <c r="AB7" s="153"/>
      <c r="AC7" s="153"/>
      <c r="AD7" s="153"/>
      <c r="AE7" s="35">
        <f t="shared" ref="AE7" si="86">D7-C7</f>
        <v>0</v>
      </c>
      <c r="AF7" s="35">
        <f>E7-D7</f>
        <v>0</v>
      </c>
      <c r="AG7" s="35">
        <f t="shared" ref="AG7" si="87">F7-E7</f>
        <v>0</v>
      </c>
      <c r="AH7" s="35">
        <f t="shared" ref="AH7" si="88">G7-F7</f>
        <v>0</v>
      </c>
      <c r="AI7" s="150">
        <f t="shared" si="22"/>
        <v>77</v>
      </c>
      <c r="AJ7" s="150">
        <f t="shared" si="22"/>
        <v>12</v>
      </c>
      <c r="AK7" s="150">
        <f t="shared" si="22"/>
        <v>28</v>
      </c>
      <c r="AL7" s="150">
        <f t="shared" ref="AL7" si="89">K7-J7</f>
        <v>62</v>
      </c>
      <c r="AM7" s="150">
        <f t="shared" ref="AM7" si="90">L7-K7</f>
        <v>68</v>
      </c>
      <c r="AN7" s="46">
        <f t="shared" ref="AN7" si="91">M7-L7</f>
        <v>58</v>
      </c>
      <c r="AO7" s="35">
        <f t="shared" ref="AO7" si="92">N7-M7</f>
        <v>79</v>
      </c>
      <c r="AP7" s="35">
        <f t="shared" ref="AP7" si="93">O7-N7</f>
        <v>68</v>
      </c>
      <c r="AQ7" s="35">
        <f t="shared" ref="AQ7" si="94">P7-O7</f>
        <v>103</v>
      </c>
      <c r="AR7" s="35">
        <f t="shared" ref="AR7" si="95">Q7-P7</f>
        <v>65</v>
      </c>
      <c r="AS7" s="35">
        <f t="shared" ref="AS7" si="96">R7-Q7</f>
        <v>88</v>
      </c>
      <c r="AT7" s="35">
        <f t="shared" ref="AT7" si="97">S7-R7</f>
        <v>60</v>
      </c>
      <c r="AU7" s="35">
        <f t="shared" ref="AU7" si="98">T7-S7</f>
        <v>47</v>
      </c>
      <c r="AV7" s="35">
        <f t="shared" ref="AV7" si="99">U7-T7</f>
        <v>22</v>
      </c>
      <c r="AW7" s="35">
        <f t="shared" ref="AW7" si="100">V7-U7</f>
        <v>44</v>
      </c>
      <c r="AX7" s="35">
        <f t="shared" ref="AX7" si="101">W7-V7</f>
        <v>16</v>
      </c>
      <c r="AY7" s="35">
        <f t="shared" ref="AY7" si="102">X7-W7</f>
        <v>7</v>
      </c>
      <c r="AZ7" s="35">
        <f t="shared" ref="AZ7" si="103">Y7-X7</f>
        <v>41</v>
      </c>
      <c r="BA7" s="35">
        <f t="shared" ref="BA7" si="104">Z7-Y7</f>
        <v>-945</v>
      </c>
      <c r="BB7" s="35">
        <f t="shared" ref="BB7" si="105">AA7-Z7</f>
        <v>0</v>
      </c>
      <c r="BC7" s="35">
        <f t="shared" ref="BC7" si="106">AB7-AA7</f>
        <v>0</v>
      </c>
      <c r="BD7" s="35">
        <f t="shared" ref="BD7" si="107">AC7-AB7</f>
        <v>0</v>
      </c>
      <c r="BE7" s="35">
        <f t="shared" ref="BE7" si="108">AD7-AC7</f>
        <v>0</v>
      </c>
      <c r="BF7" s="158"/>
      <c r="BG7" s="158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67"/>
      <c r="CI7" s="45" t="s">
        <v>57</v>
      </c>
      <c r="CJ7" s="3">
        <v>3</v>
      </c>
      <c r="CK7" s="25">
        <v>10.6</v>
      </c>
      <c r="CL7" s="25">
        <v>10.6</v>
      </c>
      <c r="CM7" s="10">
        <v>25.2</v>
      </c>
      <c r="CN7" s="7">
        <v>81.8</v>
      </c>
      <c r="CO7" s="7">
        <v>135.6</v>
      </c>
      <c r="CP7" s="7">
        <v>184.7</v>
      </c>
      <c r="CQ7" s="7">
        <v>231</v>
      </c>
      <c r="CR7" s="7">
        <v>319</v>
      </c>
      <c r="CS7" s="10">
        <v>405</v>
      </c>
      <c r="CT7" s="6">
        <v>498</v>
      </c>
      <c r="CU7" s="6">
        <v>596</v>
      </c>
      <c r="CV7" s="36">
        <v>685</v>
      </c>
      <c r="CW7" s="36">
        <v>813</v>
      </c>
      <c r="CX7" s="36">
        <v>888</v>
      </c>
      <c r="CY7" s="6">
        <v>967</v>
      </c>
      <c r="CZ7" s="6">
        <v>1041</v>
      </c>
      <c r="DA7" s="6">
        <v>1103</v>
      </c>
      <c r="DB7" s="6">
        <v>1140</v>
      </c>
      <c r="DC7" s="36">
        <v>1192</v>
      </c>
      <c r="DD7" s="36">
        <v>1220</v>
      </c>
      <c r="DE7" s="36">
        <v>1236</v>
      </c>
      <c r="DF7" s="36">
        <v>1288</v>
      </c>
      <c r="DG7" s="36"/>
      <c r="DH7" s="36"/>
      <c r="DI7" s="36"/>
      <c r="DJ7" s="36"/>
      <c r="DK7" s="36"/>
      <c r="DL7" s="53">
        <f t="shared" ref="DL7" si="109">CK7-CJ7</f>
        <v>7.6</v>
      </c>
      <c r="DM7" s="53">
        <f t="shared" ref="DM7" si="110">CL7-CK7</f>
        <v>0</v>
      </c>
      <c r="DN7" s="53">
        <f t="shared" ref="DN7" si="111">CM7-CL7</f>
        <v>14.6</v>
      </c>
      <c r="DO7" s="53">
        <f t="shared" ref="DO7" si="112">CN7-CM7</f>
        <v>56.599999999999994</v>
      </c>
      <c r="DP7" s="53">
        <f t="shared" ref="DP7" si="113">CO7-CN7</f>
        <v>53.8</v>
      </c>
      <c r="DQ7" s="53">
        <f t="shared" ref="DQ7" si="114">CP7-CO7</f>
        <v>49.099999999999994</v>
      </c>
      <c r="DR7" s="53">
        <f t="shared" ref="DR7" si="115">CQ7-CP7</f>
        <v>46.300000000000011</v>
      </c>
      <c r="DS7" s="53">
        <f t="shared" ref="DS7" si="116">CR7-CQ7</f>
        <v>88</v>
      </c>
      <c r="DT7" s="53">
        <f t="shared" ref="DT7" si="117">CS7-CR7</f>
        <v>86</v>
      </c>
      <c r="DU7" s="18">
        <f t="shared" ref="DU7" si="118">CT7-CS7</f>
        <v>93</v>
      </c>
      <c r="DV7" s="18">
        <f t="shared" ref="DV7" si="119">CU7-CT7</f>
        <v>98</v>
      </c>
      <c r="DW7" s="18">
        <f t="shared" ref="DW7" si="120">CV7-CU7</f>
        <v>89</v>
      </c>
      <c r="DX7" s="18">
        <f t="shared" ref="DX7" si="121">CW7-CV7</f>
        <v>128</v>
      </c>
      <c r="DY7" s="18">
        <f t="shared" ref="DY7" si="122">CX7-CW7</f>
        <v>75</v>
      </c>
      <c r="DZ7" s="18">
        <f t="shared" ref="DZ7" si="123">CY7-CX7</f>
        <v>79</v>
      </c>
      <c r="EA7" s="18">
        <f t="shared" ref="EA7" si="124">CZ7-CY7</f>
        <v>74</v>
      </c>
      <c r="EB7" s="18">
        <f t="shared" ref="EB7" si="125">DA7-CZ7</f>
        <v>62</v>
      </c>
      <c r="EC7" s="18">
        <f t="shared" ref="EC7" si="126">DB7-DA7</f>
        <v>37</v>
      </c>
      <c r="ED7" s="18">
        <f t="shared" ref="ED7" si="127">DC7-DB7</f>
        <v>52</v>
      </c>
      <c r="EE7" s="18">
        <f t="shared" ref="EE7" si="128">DD7-DC7</f>
        <v>28</v>
      </c>
      <c r="EF7" s="18">
        <f t="shared" ref="EF7" si="129">DE7-DD7</f>
        <v>16</v>
      </c>
      <c r="EG7" s="18">
        <f t="shared" ref="EG7" si="130">DF7-DE7</f>
        <v>52</v>
      </c>
      <c r="EH7" s="18">
        <f t="shared" ref="EH7" si="131">DG7-DF7</f>
        <v>-1288</v>
      </c>
      <c r="EI7" s="18">
        <f t="shared" ref="EI7" si="132">DH7-DG7</f>
        <v>0</v>
      </c>
      <c r="EJ7" s="18">
        <f t="shared" ref="EJ7" si="133">DI7-DH7</f>
        <v>0</v>
      </c>
      <c r="EK7" s="18">
        <f t="shared" ref="EK7" si="134">DJ7-DI7</f>
        <v>0</v>
      </c>
      <c r="EL7" s="18">
        <f t="shared" ref="EL7" si="135">DK7-DJ7</f>
        <v>0</v>
      </c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67"/>
    </row>
    <row r="8" spans="2:171" ht="15" customHeight="1" thickBot="1" x14ac:dyDescent="0.35">
      <c r="B8" s="29" t="s">
        <v>38</v>
      </c>
      <c r="C8" s="4">
        <v>0</v>
      </c>
      <c r="D8" s="31">
        <v>0</v>
      </c>
      <c r="E8" s="9">
        <v>0</v>
      </c>
      <c r="F8" s="12">
        <v>0.5</v>
      </c>
      <c r="G8" s="9">
        <v>37.5</v>
      </c>
      <c r="H8" s="9">
        <v>76.2</v>
      </c>
      <c r="I8" s="9">
        <v>99.3</v>
      </c>
      <c r="J8" s="9">
        <v>130</v>
      </c>
      <c r="K8" s="9">
        <v>193</v>
      </c>
      <c r="L8" s="9">
        <v>252</v>
      </c>
      <c r="M8" s="28">
        <v>307</v>
      </c>
      <c r="N8" s="6">
        <v>378</v>
      </c>
      <c r="O8" s="152">
        <v>438</v>
      </c>
      <c r="P8" s="56">
        <v>529</v>
      </c>
      <c r="Q8" s="56">
        <v>592</v>
      </c>
      <c r="R8" s="56">
        <v>673</v>
      </c>
      <c r="S8" s="56">
        <v>732</v>
      </c>
      <c r="T8" s="56">
        <v>782</v>
      </c>
      <c r="U8" s="56">
        <v>800</v>
      </c>
      <c r="V8" s="56">
        <v>841</v>
      </c>
      <c r="W8" s="56">
        <v>856</v>
      </c>
      <c r="X8" s="56">
        <v>863</v>
      </c>
      <c r="Y8" s="56">
        <v>904</v>
      </c>
      <c r="Z8" s="56"/>
      <c r="AA8" s="56"/>
      <c r="AB8" s="56"/>
      <c r="AC8" s="56"/>
      <c r="AD8" s="56"/>
      <c r="AE8" s="66">
        <f t="shared" si="21"/>
        <v>0</v>
      </c>
      <c r="AF8" s="66">
        <f>E8-D8</f>
        <v>0</v>
      </c>
      <c r="AG8" s="35">
        <f t="shared" ref="AG8:BE8" si="136">F6-E6</f>
        <v>2</v>
      </c>
      <c r="AH8" s="35">
        <f t="shared" si="136"/>
        <v>41.7</v>
      </c>
      <c r="AI8" s="35">
        <f t="shared" si="136"/>
        <v>48</v>
      </c>
      <c r="AJ8" s="35">
        <f t="shared" si="136"/>
        <v>33</v>
      </c>
      <c r="AK8" s="35">
        <f t="shared" si="136"/>
        <v>39.799999999999997</v>
      </c>
      <c r="AL8" s="35">
        <f t="shared" si="136"/>
        <v>77.5</v>
      </c>
      <c r="AM8" s="35">
        <f t="shared" si="136"/>
        <v>65</v>
      </c>
      <c r="AN8" s="35">
        <f t="shared" si="136"/>
        <v>61</v>
      </c>
      <c r="AO8" s="35">
        <f t="shared" si="136"/>
        <v>78</v>
      </c>
      <c r="AP8" s="35">
        <f t="shared" si="136"/>
        <v>69</v>
      </c>
      <c r="AQ8" s="35">
        <f t="shared" si="136"/>
        <v>110</v>
      </c>
      <c r="AR8" s="35">
        <f t="shared" si="136"/>
        <v>68</v>
      </c>
      <c r="AS8" s="35">
        <f t="shared" si="136"/>
        <v>87</v>
      </c>
      <c r="AT8" s="35">
        <f t="shared" si="136"/>
        <v>68</v>
      </c>
      <c r="AU8" s="35">
        <f t="shared" si="136"/>
        <v>57</v>
      </c>
      <c r="AV8" s="35">
        <f t="shared" si="136"/>
        <v>28</v>
      </c>
      <c r="AW8" s="35">
        <f t="shared" si="136"/>
        <v>48</v>
      </c>
      <c r="AX8" s="35">
        <f t="shared" si="136"/>
        <v>20</v>
      </c>
      <c r="AY8" s="35">
        <f t="shared" si="136"/>
        <v>12</v>
      </c>
      <c r="AZ8" s="35">
        <f t="shared" si="136"/>
        <v>47</v>
      </c>
      <c r="BA8" s="35">
        <f t="shared" si="136"/>
        <v>-1060</v>
      </c>
      <c r="BB8" s="35">
        <f t="shared" si="136"/>
        <v>0</v>
      </c>
      <c r="BC8" s="35">
        <f t="shared" si="136"/>
        <v>0</v>
      </c>
      <c r="BD8" s="35">
        <f t="shared" si="136"/>
        <v>0</v>
      </c>
      <c r="BE8" s="35">
        <f t="shared" si="136"/>
        <v>0</v>
      </c>
      <c r="BF8" s="159"/>
      <c r="BG8" s="159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67"/>
      <c r="CI8" s="45" t="s">
        <v>47</v>
      </c>
      <c r="CJ8" s="3">
        <v>2</v>
      </c>
      <c r="CK8" s="25">
        <v>8</v>
      </c>
      <c r="CL8" s="25">
        <v>8</v>
      </c>
      <c r="CM8" s="10">
        <v>22.1</v>
      </c>
      <c r="CN8" s="7">
        <v>82.3</v>
      </c>
      <c r="CO8" s="7">
        <v>131.30000000000001</v>
      </c>
      <c r="CP8" s="7">
        <v>175.4</v>
      </c>
      <c r="CQ8" s="7">
        <v>217</v>
      </c>
      <c r="CR8" s="7">
        <v>303</v>
      </c>
      <c r="CS8" s="10">
        <v>379</v>
      </c>
      <c r="CT8" s="6">
        <v>474</v>
      </c>
      <c r="CU8" s="6">
        <v>572</v>
      </c>
      <c r="CV8" s="6">
        <v>660</v>
      </c>
      <c r="CW8" s="6">
        <v>779</v>
      </c>
      <c r="CX8" s="6">
        <v>858</v>
      </c>
      <c r="CY8" s="6">
        <v>940</v>
      </c>
      <c r="CZ8" s="6">
        <v>1017</v>
      </c>
      <c r="DA8" s="6">
        <v>1078</v>
      </c>
      <c r="DB8" s="6">
        <v>1114</v>
      </c>
      <c r="DC8" s="6">
        <v>1165</v>
      </c>
      <c r="DD8" s="6">
        <v>1194</v>
      </c>
      <c r="DE8" s="6">
        <v>1206</v>
      </c>
      <c r="DF8" s="6">
        <v>1260</v>
      </c>
      <c r="DG8" s="6"/>
      <c r="DH8" s="6"/>
      <c r="DI8" s="6"/>
      <c r="DJ8" s="6"/>
      <c r="DK8" s="6"/>
      <c r="DL8" s="46">
        <f t="shared" si="46"/>
        <v>6</v>
      </c>
      <c r="DM8" s="46">
        <f t="shared" si="46"/>
        <v>0</v>
      </c>
      <c r="DN8" s="46">
        <f t="shared" si="47"/>
        <v>14.100000000000001</v>
      </c>
      <c r="DO8" s="46">
        <f t="shared" si="48"/>
        <v>60.199999999999996</v>
      </c>
      <c r="DP8" s="46">
        <f t="shared" si="49"/>
        <v>49.000000000000014</v>
      </c>
      <c r="DQ8" s="46">
        <f t="shared" si="50"/>
        <v>44.099999999999994</v>
      </c>
      <c r="DR8" s="46">
        <f t="shared" si="51"/>
        <v>41.599999999999994</v>
      </c>
      <c r="DS8" s="46">
        <f t="shared" si="52"/>
        <v>86</v>
      </c>
      <c r="DT8" s="46">
        <f t="shared" si="53"/>
        <v>76</v>
      </c>
      <c r="DU8" s="47">
        <f t="shared" si="54"/>
        <v>95</v>
      </c>
      <c r="DV8" s="47">
        <f t="shared" si="55"/>
        <v>98</v>
      </c>
      <c r="DW8" s="47">
        <f t="shared" si="56"/>
        <v>88</v>
      </c>
      <c r="DX8" s="47">
        <f t="shared" si="57"/>
        <v>119</v>
      </c>
      <c r="DY8" s="47">
        <f t="shared" si="58"/>
        <v>79</v>
      </c>
      <c r="DZ8" s="47">
        <f t="shared" si="59"/>
        <v>82</v>
      </c>
      <c r="EA8" s="47">
        <f t="shared" si="60"/>
        <v>77</v>
      </c>
      <c r="EB8" s="47">
        <f t="shared" si="61"/>
        <v>61</v>
      </c>
      <c r="EC8" s="47">
        <f t="shared" si="62"/>
        <v>36</v>
      </c>
      <c r="ED8" s="47">
        <f t="shared" si="63"/>
        <v>51</v>
      </c>
      <c r="EE8" s="47">
        <f t="shared" si="64"/>
        <v>29</v>
      </c>
      <c r="EF8" s="47">
        <f t="shared" si="65"/>
        <v>12</v>
      </c>
      <c r="EG8" s="47">
        <f t="shared" si="66"/>
        <v>54</v>
      </c>
      <c r="EH8" s="47">
        <f t="shared" si="67"/>
        <v>-1260</v>
      </c>
      <c r="EI8" s="47">
        <f t="shared" si="68"/>
        <v>0</v>
      </c>
      <c r="EJ8" s="47">
        <f t="shared" si="69"/>
        <v>0</v>
      </c>
      <c r="EK8" s="47">
        <f t="shared" si="70"/>
        <v>0</v>
      </c>
      <c r="EL8" s="47">
        <f t="shared" si="71"/>
        <v>0</v>
      </c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67"/>
    </row>
    <row r="9" spans="2:171" ht="15" thickBot="1" x14ac:dyDescent="0.35">
      <c r="B9" s="163" t="s">
        <v>49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77"/>
      <c r="CH9" s="67"/>
      <c r="CI9" s="45" t="s">
        <v>19</v>
      </c>
      <c r="CJ9" s="3">
        <v>2</v>
      </c>
      <c r="CK9" s="25">
        <v>9.1</v>
      </c>
      <c r="CL9" s="25">
        <v>9.1</v>
      </c>
      <c r="CM9" s="10">
        <v>25.9</v>
      </c>
      <c r="CN9" s="7">
        <v>89.4</v>
      </c>
      <c r="CO9" s="7">
        <v>142.5</v>
      </c>
      <c r="CP9" s="7">
        <v>190</v>
      </c>
      <c r="CQ9" s="7">
        <v>234</v>
      </c>
      <c r="CR9" s="7">
        <v>320</v>
      </c>
      <c r="CS9" s="10">
        <v>402</v>
      </c>
      <c r="CT9" s="6">
        <v>501</v>
      </c>
      <c r="CU9" s="6">
        <v>604</v>
      </c>
      <c r="CV9" s="6">
        <v>695</v>
      </c>
      <c r="CW9" s="6">
        <v>821</v>
      </c>
      <c r="CX9" s="6">
        <v>900</v>
      </c>
      <c r="CY9" s="6">
        <v>984</v>
      </c>
      <c r="CZ9" s="6">
        <v>1062</v>
      </c>
      <c r="DA9" s="6">
        <v>1127</v>
      </c>
      <c r="DB9" s="6">
        <v>1166</v>
      </c>
      <c r="DC9" s="6">
        <v>1222</v>
      </c>
      <c r="DD9" s="6">
        <v>1254</v>
      </c>
      <c r="DE9" s="6">
        <v>1270</v>
      </c>
      <c r="DF9" s="6">
        <v>1328</v>
      </c>
      <c r="DG9" s="6"/>
      <c r="DH9" s="6"/>
      <c r="DI9" s="6"/>
      <c r="DJ9" s="6"/>
      <c r="DK9" s="6"/>
      <c r="DL9" s="46">
        <f t="shared" si="46"/>
        <v>7.1</v>
      </c>
      <c r="DM9" s="46">
        <f t="shared" si="46"/>
        <v>0</v>
      </c>
      <c r="DN9" s="46">
        <f t="shared" si="47"/>
        <v>16.799999999999997</v>
      </c>
      <c r="DO9" s="46">
        <f t="shared" si="48"/>
        <v>63.500000000000007</v>
      </c>
      <c r="DP9" s="46">
        <f t="shared" si="49"/>
        <v>53.099999999999994</v>
      </c>
      <c r="DQ9" s="46">
        <f t="shared" si="50"/>
        <v>47.5</v>
      </c>
      <c r="DR9" s="46">
        <f t="shared" si="51"/>
        <v>44</v>
      </c>
      <c r="DS9" s="46">
        <f t="shared" si="52"/>
        <v>86</v>
      </c>
      <c r="DT9" s="46">
        <f t="shared" si="53"/>
        <v>82</v>
      </c>
      <c r="DU9" s="47">
        <f t="shared" si="54"/>
        <v>99</v>
      </c>
      <c r="DV9" s="47">
        <f t="shared" si="55"/>
        <v>103</v>
      </c>
      <c r="DW9" s="47">
        <f t="shared" si="56"/>
        <v>91</v>
      </c>
      <c r="DX9" s="47">
        <f t="shared" si="57"/>
        <v>126</v>
      </c>
      <c r="DY9" s="47">
        <f t="shared" si="58"/>
        <v>79</v>
      </c>
      <c r="DZ9" s="47">
        <f t="shared" si="59"/>
        <v>84</v>
      </c>
      <c r="EA9" s="47">
        <f t="shared" si="60"/>
        <v>78</v>
      </c>
      <c r="EB9" s="47">
        <f t="shared" si="61"/>
        <v>65</v>
      </c>
      <c r="EC9" s="47">
        <f t="shared" si="62"/>
        <v>39</v>
      </c>
      <c r="ED9" s="47">
        <f t="shared" si="63"/>
        <v>56</v>
      </c>
      <c r="EE9" s="47">
        <f t="shared" si="64"/>
        <v>32</v>
      </c>
      <c r="EF9" s="47">
        <f t="shared" si="65"/>
        <v>16</v>
      </c>
      <c r="EG9" s="47">
        <f t="shared" si="66"/>
        <v>58</v>
      </c>
      <c r="EH9" s="47">
        <f t="shared" si="67"/>
        <v>-1328</v>
      </c>
      <c r="EI9" s="47">
        <f t="shared" si="68"/>
        <v>0</v>
      </c>
      <c r="EJ9" s="47">
        <f t="shared" si="69"/>
        <v>0</v>
      </c>
      <c r="EK9" s="47">
        <f t="shared" si="70"/>
        <v>0</v>
      </c>
      <c r="EL9" s="47">
        <f t="shared" si="71"/>
        <v>0</v>
      </c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67"/>
    </row>
    <row r="10" spans="2:171" ht="14.55" customHeight="1" x14ac:dyDescent="0.3">
      <c r="B10" s="42" t="s">
        <v>39</v>
      </c>
      <c r="C10" s="15">
        <v>0</v>
      </c>
      <c r="D10" s="31">
        <v>0</v>
      </c>
      <c r="E10" s="31">
        <v>0</v>
      </c>
      <c r="F10" s="17">
        <v>5.4</v>
      </c>
      <c r="G10" s="16">
        <v>48.8</v>
      </c>
      <c r="H10" s="16">
        <v>91.4</v>
      </c>
      <c r="I10" s="16">
        <v>127.6</v>
      </c>
      <c r="J10" s="16">
        <v>169</v>
      </c>
      <c r="K10" s="17">
        <v>232</v>
      </c>
      <c r="L10" s="16">
        <v>296</v>
      </c>
      <c r="M10" s="36">
        <v>365</v>
      </c>
      <c r="N10" s="36">
        <v>446</v>
      </c>
      <c r="O10" s="36">
        <v>521</v>
      </c>
      <c r="P10" s="55">
        <v>629</v>
      </c>
      <c r="Q10" s="55">
        <v>702</v>
      </c>
      <c r="R10" s="55">
        <v>781</v>
      </c>
      <c r="S10" s="55">
        <v>850</v>
      </c>
      <c r="T10" s="55">
        <v>904</v>
      </c>
      <c r="U10" s="55">
        <v>934</v>
      </c>
      <c r="V10" s="55">
        <v>975</v>
      </c>
      <c r="W10" s="55">
        <v>993</v>
      </c>
      <c r="X10" s="55">
        <v>1005</v>
      </c>
      <c r="Y10" s="55">
        <v>1051</v>
      </c>
      <c r="Z10" s="55"/>
      <c r="AA10" s="55"/>
      <c r="AB10" s="55"/>
      <c r="AC10" s="55"/>
      <c r="AD10" s="55"/>
      <c r="AE10" s="35">
        <f t="shared" ref="AE10:AN13" si="137">D10-C10</f>
        <v>0</v>
      </c>
      <c r="AF10" s="35">
        <f t="shared" si="137"/>
        <v>0</v>
      </c>
      <c r="AG10" s="35">
        <f t="shared" si="137"/>
        <v>5.4</v>
      </c>
      <c r="AH10" s="35">
        <f t="shared" si="137"/>
        <v>43.4</v>
      </c>
      <c r="AI10" s="35">
        <f t="shared" si="137"/>
        <v>42.600000000000009</v>
      </c>
      <c r="AJ10" s="35">
        <f t="shared" si="137"/>
        <v>36.199999999999989</v>
      </c>
      <c r="AK10" s="35">
        <f t="shared" si="137"/>
        <v>41.400000000000006</v>
      </c>
      <c r="AL10" s="35">
        <f t="shared" si="137"/>
        <v>63</v>
      </c>
      <c r="AM10" s="35">
        <f t="shared" si="137"/>
        <v>64</v>
      </c>
      <c r="AN10" s="35">
        <f t="shared" si="137"/>
        <v>69</v>
      </c>
      <c r="AO10" s="35">
        <f t="shared" ref="AO10:AX13" si="138">N10-M10</f>
        <v>81</v>
      </c>
      <c r="AP10" s="35">
        <f t="shared" si="138"/>
        <v>75</v>
      </c>
      <c r="AQ10" s="35">
        <f t="shared" si="138"/>
        <v>108</v>
      </c>
      <c r="AR10" s="35">
        <f t="shared" si="138"/>
        <v>73</v>
      </c>
      <c r="AS10" s="35">
        <f t="shared" si="138"/>
        <v>79</v>
      </c>
      <c r="AT10" s="35">
        <f t="shared" si="138"/>
        <v>69</v>
      </c>
      <c r="AU10" s="35">
        <f t="shared" si="138"/>
        <v>54</v>
      </c>
      <c r="AV10" s="35">
        <f t="shared" si="138"/>
        <v>30</v>
      </c>
      <c r="AW10" s="35">
        <f t="shared" si="138"/>
        <v>41</v>
      </c>
      <c r="AX10" s="35">
        <f t="shared" si="138"/>
        <v>18</v>
      </c>
      <c r="AY10" s="35">
        <f t="shared" ref="AY10:BE13" si="139">X10-W10</f>
        <v>12</v>
      </c>
      <c r="AZ10" s="35">
        <f t="shared" si="139"/>
        <v>46</v>
      </c>
      <c r="BA10" s="35">
        <f t="shared" si="139"/>
        <v>-1051</v>
      </c>
      <c r="BB10" s="35">
        <f t="shared" si="139"/>
        <v>0</v>
      </c>
      <c r="BC10" s="35">
        <f t="shared" si="139"/>
        <v>0</v>
      </c>
      <c r="BD10" s="35">
        <f t="shared" si="139"/>
        <v>0</v>
      </c>
      <c r="BE10" s="35">
        <f t="shared" si="139"/>
        <v>0</v>
      </c>
      <c r="BF10" s="157">
        <f>AVERAGE(C10:C13)</f>
        <v>0</v>
      </c>
      <c r="BG10" s="157">
        <f>AVERAGE(D10:D13)</f>
        <v>0.8</v>
      </c>
      <c r="BH10" s="157">
        <f>AVERAGE(E10:E13)</f>
        <v>0.8</v>
      </c>
      <c r="BI10" s="157">
        <f t="shared" ref="BI10:BN10" si="140">AVERAGE(F10:F13)</f>
        <v>7.2000000000000011</v>
      </c>
      <c r="BJ10" s="157">
        <f t="shared" si="140"/>
        <v>53.649999999999991</v>
      </c>
      <c r="BK10" s="157">
        <f t="shared" si="140"/>
        <v>101.3</v>
      </c>
      <c r="BL10" s="157">
        <f t="shared" si="140"/>
        <v>141.17500000000001</v>
      </c>
      <c r="BM10" s="157">
        <f t="shared" si="140"/>
        <v>182.75</v>
      </c>
      <c r="BN10" s="157">
        <f t="shared" si="140"/>
        <v>253.5</v>
      </c>
      <c r="BO10" s="157">
        <f t="shared" ref="BO10" si="141">AVERAGE(L10:L13)</f>
        <v>321.5</v>
      </c>
      <c r="BP10" s="157">
        <f t="shared" ref="BP10" si="142">AVERAGE(M10:M13)</f>
        <v>398.5</v>
      </c>
      <c r="BQ10" s="157">
        <f t="shared" ref="BQ10" si="143">AVERAGE(N10:N13)</f>
        <v>488</v>
      </c>
      <c r="BR10" s="157">
        <f t="shared" ref="BR10" si="144">AVERAGE(O10:O13)</f>
        <v>563.5</v>
      </c>
      <c r="BS10" s="157">
        <f t="shared" ref="BS10" si="145">AVERAGE(P10:P13)</f>
        <v>675.5</v>
      </c>
      <c r="BT10" s="157">
        <f t="shared" ref="BT10" si="146">AVERAGE(Q10:Q13)</f>
        <v>751.5</v>
      </c>
      <c r="BU10" s="157">
        <f t="shared" ref="BU10" si="147">AVERAGE(R10:R13)</f>
        <v>830.75</v>
      </c>
      <c r="BV10" s="157">
        <f t="shared" ref="BV10" si="148">AVERAGE(S10:S13)</f>
        <v>901.5</v>
      </c>
      <c r="BW10" s="157">
        <f t="shared" ref="BW10" si="149">AVERAGE(T10:T13)</f>
        <v>956.5</v>
      </c>
      <c r="BX10" s="157">
        <f t="shared" ref="BX10" si="150">AVERAGE(U10:U13)</f>
        <v>986.25</v>
      </c>
      <c r="BY10" s="157">
        <f t="shared" ref="BY10" si="151">AVERAGE(V10:V13)</f>
        <v>1029.75</v>
      </c>
      <c r="BZ10" s="157">
        <f t="shared" ref="BZ10" si="152">AVERAGE(W10:W13)</f>
        <v>1048.75</v>
      </c>
      <c r="CA10" s="157">
        <f t="shared" ref="CA10" si="153">AVERAGE(X10:X13)</f>
        <v>1062</v>
      </c>
      <c r="CB10" s="157">
        <f t="shared" ref="CB10" si="154">AVERAGE(Y10:Y13)</f>
        <v>1108.5</v>
      </c>
      <c r="CC10" s="157" t="e">
        <f t="shared" ref="CC10" si="155">AVERAGE(Z10:Z13)</f>
        <v>#DIV/0!</v>
      </c>
      <c r="CD10" s="157" t="e">
        <f t="shared" ref="CD10" si="156">AVERAGE(AA10:AA13)</f>
        <v>#DIV/0!</v>
      </c>
      <c r="CE10" s="157" t="e">
        <f t="shared" ref="CE10" si="157">AVERAGE(AB10:AB13)</f>
        <v>#DIV/0!</v>
      </c>
      <c r="CF10" s="157" t="e">
        <f t="shared" ref="CF10" si="158">AVERAGE(AC10:AC13)</f>
        <v>#DIV/0!</v>
      </c>
      <c r="CG10" s="157" t="e">
        <f t="shared" ref="CG10" si="159">AVERAGE(AD10:AD13)</f>
        <v>#DIV/0!</v>
      </c>
      <c r="CI10" s="45" t="s">
        <v>20</v>
      </c>
      <c r="CJ10" s="3">
        <v>3</v>
      </c>
      <c r="CK10" s="25">
        <v>10.7</v>
      </c>
      <c r="CL10" s="25">
        <v>10.7</v>
      </c>
      <c r="CM10" s="10">
        <v>25.3</v>
      </c>
      <c r="CN10" s="7">
        <v>81.8</v>
      </c>
      <c r="CO10" s="7">
        <v>134.69999999999999</v>
      </c>
      <c r="CP10" s="7">
        <v>181.6</v>
      </c>
      <c r="CQ10" s="7">
        <v>225</v>
      </c>
      <c r="CR10" s="7">
        <v>310</v>
      </c>
      <c r="CS10" s="10">
        <v>393</v>
      </c>
      <c r="CT10" s="6">
        <v>490</v>
      </c>
      <c r="CU10" s="6">
        <v>588</v>
      </c>
      <c r="CV10" s="6">
        <v>677</v>
      </c>
      <c r="CW10" s="6">
        <v>805</v>
      </c>
      <c r="CX10" s="6">
        <v>883</v>
      </c>
      <c r="CY10" s="6">
        <v>964</v>
      </c>
      <c r="CZ10" s="6">
        <v>1041</v>
      </c>
      <c r="DA10" s="6">
        <v>1103</v>
      </c>
      <c r="DB10" s="6">
        <v>1141</v>
      </c>
      <c r="DC10" s="6">
        <v>1194</v>
      </c>
      <c r="DD10" s="6">
        <v>1220</v>
      </c>
      <c r="DE10" s="6">
        <v>1235</v>
      </c>
      <c r="DF10" s="6">
        <v>1289</v>
      </c>
      <c r="DG10" s="6"/>
      <c r="DH10" s="6"/>
      <c r="DI10" s="6"/>
      <c r="DJ10" s="6"/>
      <c r="DK10" s="6"/>
      <c r="DL10" s="46">
        <f t="shared" si="46"/>
        <v>7.6999999999999993</v>
      </c>
      <c r="DM10" s="46">
        <f t="shared" si="46"/>
        <v>0</v>
      </c>
      <c r="DN10" s="46">
        <f t="shared" si="47"/>
        <v>14.600000000000001</v>
      </c>
      <c r="DO10" s="46">
        <f t="shared" si="48"/>
        <v>56.5</v>
      </c>
      <c r="DP10" s="46">
        <f t="shared" si="49"/>
        <v>52.899999999999991</v>
      </c>
      <c r="DQ10" s="46">
        <f t="shared" si="50"/>
        <v>46.900000000000006</v>
      </c>
      <c r="DR10" s="46">
        <f t="shared" si="51"/>
        <v>43.400000000000006</v>
      </c>
      <c r="DS10" s="46">
        <f t="shared" si="52"/>
        <v>85</v>
      </c>
      <c r="DT10" s="46">
        <f t="shared" si="53"/>
        <v>83</v>
      </c>
      <c r="DU10" s="47">
        <f t="shared" si="54"/>
        <v>97</v>
      </c>
      <c r="DV10" s="47">
        <f t="shared" si="55"/>
        <v>98</v>
      </c>
      <c r="DW10" s="47">
        <f t="shared" si="56"/>
        <v>89</v>
      </c>
      <c r="DX10" s="47">
        <f t="shared" si="57"/>
        <v>128</v>
      </c>
      <c r="DY10" s="47">
        <f t="shared" si="58"/>
        <v>78</v>
      </c>
      <c r="DZ10" s="47">
        <f t="shared" si="59"/>
        <v>81</v>
      </c>
      <c r="EA10" s="47">
        <f t="shared" si="60"/>
        <v>77</v>
      </c>
      <c r="EB10" s="47">
        <f t="shared" si="61"/>
        <v>62</v>
      </c>
      <c r="EC10" s="47">
        <f t="shared" si="62"/>
        <v>38</v>
      </c>
      <c r="ED10" s="47">
        <f t="shared" si="63"/>
        <v>53</v>
      </c>
      <c r="EE10" s="47">
        <f t="shared" si="64"/>
        <v>26</v>
      </c>
      <c r="EF10" s="47">
        <f t="shared" si="65"/>
        <v>15</v>
      </c>
      <c r="EG10" s="47">
        <f t="shared" si="66"/>
        <v>54</v>
      </c>
      <c r="EH10" s="47">
        <f t="shared" si="67"/>
        <v>-1289</v>
      </c>
      <c r="EI10" s="47">
        <f t="shared" si="68"/>
        <v>0</v>
      </c>
      <c r="EJ10" s="47">
        <f t="shared" si="69"/>
        <v>0</v>
      </c>
      <c r="EK10" s="47">
        <f t="shared" si="70"/>
        <v>0</v>
      </c>
      <c r="EL10" s="47">
        <f t="shared" si="71"/>
        <v>0</v>
      </c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67"/>
    </row>
    <row r="11" spans="2:171" x14ac:dyDescent="0.3">
      <c r="B11" s="42" t="s">
        <v>46</v>
      </c>
      <c r="C11" s="3">
        <v>0</v>
      </c>
      <c r="D11" s="25">
        <v>1.4</v>
      </c>
      <c r="E11" s="25">
        <v>1.4</v>
      </c>
      <c r="F11" s="10">
        <v>6.2</v>
      </c>
      <c r="G11" s="7">
        <v>42.9</v>
      </c>
      <c r="H11" s="7">
        <v>93</v>
      </c>
      <c r="I11" s="7">
        <v>130</v>
      </c>
      <c r="J11" s="7">
        <v>166</v>
      </c>
      <c r="K11" s="10">
        <v>236</v>
      </c>
      <c r="L11" s="7">
        <v>302</v>
      </c>
      <c r="M11" s="6">
        <v>377</v>
      </c>
      <c r="N11" s="6">
        <v>471</v>
      </c>
      <c r="O11" s="6">
        <v>543</v>
      </c>
      <c r="P11" s="55">
        <v>672</v>
      </c>
      <c r="Q11" s="55">
        <v>742</v>
      </c>
      <c r="R11" s="55">
        <v>811</v>
      </c>
      <c r="S11" s="55">
        <v>876</v>
      </c>
      <c r="T11" s="55">
        <v>926</v>
      </c>
      <c r="U11" s="55">
        <v>950</v>
      </c>
      <c r="V11" s="55">
        <v>989</v>
      </c>
      <c r="W11" s="55">
        <v>1007</v>
      </c>
      <c r="X11" s="55">
        <v>1021</v>
      </c>
      <c r="Y11" s="55">
        <v>1064</v>
      </c>
      <c r="Z11" s="55"/>
      <c r="AA11" s="55"/>
      <c r="AB11" s="55"/>
      <c r="AC11" s="55"/>
      <c r="AD11" s="55"/>
      <c r="AE11" s="35">
        <f t="shared" si="137"/>
        <v>1.4</v>
      </c>
      <c r="AF11" s="35">
        <f t="shared" si="137"/>
        <v>0</v>
      </c>
      <c r="AG11" s="35">
        <f t="shared" si="137"/>
        <v>4.8000000000000007</v>
      </c>
      <c r="AH11" s="35">
        <f t="shared" si="137"/>
        <v>36.699999999999996</v>
      </c>
      <c r="AI11" s="35">
        <f t="shared" si="137"/>
        <v>50.1</v>
      </c>
      <c r="AJ11" s="35">
        <f t="shared" si="137"/>
        <v>37</v>
      </c>
      <c r="AK11" s="35">
        <f t="shared" si="137"/>
        <v>36</v>
      </c>
      <c r="AL11" s="35">
        <f t="shared" si="137"/>
        <v>70</v>
      </c>
      <c r="AM11" s="35">
        <f t="shared" si="137"/>
        <v>66</v>
      </c>
      <c r="AN11" s="35">
        <f t="shared" si="137"/>
        <v>75</v>
      </c>
      <c r="AO11" s="35">
        <f t="shared" si="138"/>
        <v>94</v>
      </c>
      <c r="AP11" s="35">
        <f t="shared" si="138"/>
        <v>72</v>
      </c>
      <c r="AQ11" s="35">
        <f t="shared" si="138"/>
        <v>129</v>
      </c>
      <c r="AR11" s="35">
        <f t="shared" si="138"/>
        <v>70</v>
      </c>
      <c r="AS11" s="35">
        <f t="shared" si="138"/>
        <v>69</v>
      </c>
      <c r="AT11" s="35">
        <f t="shared" si="138"/>
        <v>65</v>
      </c>
      <c r="AU11" s="35">
        <f t="shared" si="138"/>
        <v>50</v>
      </c>
      <c r="AV11" s="35">
        <f t="shared" si="138"/>
        <v>24</v>
      </c>
      <c r="AW11" s="35">
        <f t="shared" si="138"/>
        <v>39</v>
      </c>
      <c r="AX11" s="35">
        <f t="shared" si="138"/>
        <v>18</v>
      </c>
      <c r="AY11" s="35">
        <f t="shared" si="139"/>
        <v>14</v>
      </c>
      <c r="AZ11" s="35">
        <f t="shared" si="139"/>
        <v>43</v>
      </c>
      <c r="BA11" s="35">
        <f t="shared" si="139"/>
        <v>-1064</v>
      </c>
      <c r="BB11" s="35">
        <f t="shared" si="139"/>
        <v>0</v>
      </c>
      <c r="BC11" s="35">
        <f t="shared" si="139"/>
        <v>0</v>
      </c>
      <c r="BD11" s="35">
        <f t="shared" si="139"/>
        <v>0</v>
      </c>
      <c r="BE11" s="35">
        <f t="shared" si="139"/>
        <v>0</v>
      </c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67"/>
      <c r="CI11" s="45" t="s">
        <v>21</v>
      </c>
      <c r="CJ11" s="3">
        <v>3</v>
      </c>
      <c r="CK11" s="25">
        <v>13.2</v>
      </c>
      <c r="CL11" s="25">
        <v>13.2</v>
      </c>
      <c r="CM11" s="10">
        <v>32.299999999999997</v>
      </c>
      <c r="CN11" s="7">
        <v>98.7</v>
      </c>
      <c r="CO11" s="7">
        <v>154</v>
      </c>
      <c r="CP11" s="7">
        <v>209.7</v>
      </c>
      <c r="CQ11" s="7">
        <v>261</v>
      </c>
      <c r="CR11" s="7">
        <v>358</v>
      </c>
      <c r="CS11" s="10">
        <v>445</v>
      </c>
      <c r="CT11" s="6">
        <v>551</v>
      </c>
      <c r="CU11" s="6">
        <v>655</v>
      </c>
      <c r="CV11" s="6">
        <v>749</v>
      </c>
      <c r="CW11" s="6">
        <v>876</v>
      </c>
      <c r="CX11" s="6">
        <v>961</v>
      </c>
      <c r="CY11" s="6">
        <v>1047</v>
      </c>
      <c r="CZ11" s="6">
        <v>1130</v>
      </c>
      <c r="DA11" s="6">
        <v>1198</v>
      </c>
      <c r="DB11" s="6">
        <v>1239</v>
      </c>
      <c r="DC11" s="6">
        <v>1293</v>
      </c>
      <c r="DD11" s="6">
        <v>1320</v>
      </c>
      <c r="DE11" s="6">
        <v>1337</v>
      </c>
      <c r="DF11" s="6">
        <v>1394</v>
      </c>
      <c r="DG11" s="6"/>
      <c r="DH11" s="6"/>
      <c r="DI11" s="6"/>
      <c r="DJ11" s="6"/>
      <c r="DK11" s="6"/>
      <c r="DL11" s="46">
        <f t="shared" si="46"/>
        <v>10.199999999999999</v>
      </c>
      <c r="DM11" s="46">
        <f t="shared" si="46"/>
        <v>0</v>
      </c>
      <c r="DN11" s="46">
        <f t="shared" si="47"/>
        <v>19.099999999999998</v>
      </c>
      <c r="DO11" s="46">
        <f t="shared" si="48"/>
        <v>66.400000000000006</v>
      </c>
      <c r="DP11" s="46">
        <f t="shared" si="49"/>
        <v>55.3</v>
      </c>
      <c r="DQ11" s="46">
        <f t="shared" si="50"/>
        <v>55.699999999999989</v>
      </c>
      <c r="DR11" s="46">
        <f t="shared" si="51"/>
        <v>51.300000000000011</v>
      </c>
      <c r="DS11" s="46">
        <f t="shared" si="52"/>
        <v>97</v>
      </c>
      <c r="DT11" s="46">
        <f t="shared" si="53"/>
        <v>87</v>
      </c>
      <c r="DU11" s="47">
        <f t="shared" si="54"/>
        <v>106</v>
      </c>
      <c r="DV11" s="47">
        <f t="shared" si="55"/>
        <v>104</v>
      </c>
      <c r="DW11" s="47">
        <f t="shared" si="56"/>
        <v>94</v>
      </c>
      <c r="DX11" s="47">
        <f t="shared" si="57"/>
        <v>127</v>
      </c>
      <c r="DY11" s="47">
        <f t="shared" si="58"/>
        <v>85</v>
      </c>
      <c r="DZ11" s="47">
        <f t="shared" si="59"/>
        <v>86</v>
      </c>
      <c r="EA11" s="47">
        <f t="shared" si="60"/>
        <v>83</v>
      </c>
      <c r="EB11" s="47">
        <f t="shared" si="61"/>
        <v>68</v>
      </c>
      <c r="EC11" s="47">
        <f t="shared" si="62"/>
        <v>41</v>
      </c>
      <c r="ED11" s="47">
        <f t="shared" si="63"/>
        <v>54</v>
      </c>
      <c r="EE11" s="47">
        <f t="shared" si="64"/>
        <v>27</v>
      </c>
      <c r="EF11" s="47">
        <f t="shared" si="65"/>
        <v>17</v>
      </c>
      <c r="EG11" s="47">
        <f t="shared" si="66"/>
        <v>57</v>
      </c>
      <c r="EH11" s="47">
        <f t="shared" si="67"/>
        <v>-1394</v>
      </c>
      <c r="EI11" s="47">
        <f t="shared" si="68"/>
        <v>0</v>
      </c>
      <c r="EJ11" s="47">
        <f t="shared" si="69"/>
        <v>0</v>
      </c>
      <c r="EK11" s="47">
        <f t="shared" si="70"/>
        <v>0</v>
      </c>
      <c r="EL11" s="47">
        <f t="shared" si="71"/>
        <v>0</v>
      </c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67"/>
    </row>
    <row r="12" spans="2:171" x14ac:dyDescent="0.3">
      <c r="B12" s="42" t="s">
        <v>54</v>
      </c>
      <c r="C12" s="3">
        <v>0</v>
      </c>
      <c r="D12" s="25">
        <v>0.8</v>
      </c>
      <c r="E12" s="25">
        <v>0.8</v>
      </c>
      <c r="F12" s="10">
        <v>8.1</v>
      </c>
      <c r="G12" s="7">
        <v>59.6</v>
      </c>
      <c r="H12" s="7">
        <v>108.3</v>
      </c>
      <c r="I12" s="7">
        <v>149.30000000000001</v>
      </c>
      <c r="J12" s="7">
        <v>193</v>
      </c>
      <c r="K12" s="10">
        <v>269</v>
      </c>
      <c r="L12" s="7">
        <v>338</v>
      </c>
      <c r="M12" s="6">
        <v>417</v>
      </c>
      <c r="N12" s="6">
        <v>508</v>
      </c>
      <c r="O12" s="6">
        <v>584</v>
      </c>
      <c r="P12" s="55">
        <v>687</v>
      </c>
      <c r="Q12" s="55">
        <v>764</v>
      </c>
      <c r="R12" s="55">
        <v>847</v>
      </c>
      <c r="S12" s="55">
        <v>920</v>
      </c>
      <c r="T12" s="55">
        <v>976</v>
      </c>
      <c r="U12" s="55">
        <v>1006</v>
      </c>
      <c r="V12" s="55">
        <v>1049</v>
      </c>
      <c r="W12" s="55">
        <v>1067</v>
      </c>
      <c r="X12" s="55">
        <v>1079</v>
      </c>
      <c r="Y12" s="55">
        <v>1125</v>
      </c>
      <c r="Z12" s="55"/>
      <c r="AA12" s="55"/>
      <c r="AB12" s="55"/>
      <c r="AC12" s="55"/>
      <c r="AD12" s="55"/>
      <c r="AE12" s="35">
        <f t="shared" si="137"/>
        <v>0.8</v>
      </c>
      <c r="AF12" s="35">
        <f t="shared" si="137"/>
        <v>0</v>
      </c>
      <c r="AG12" s="35">
        <f t="shared" si="137"/>
        <v>7.3</v>
      </c>
      <c r="AH12" s="35">
        <f t="shared" si="137"/>
        <v>51.5</v>
      </c>
      <c r="AI12" s="35">
        <f t="shared" si="137"/>
        <v>48.699999999999996</v>
      </c>
      <c r="AJ12" s="35">
        <f t="shared" si="137"/>
        <v>41.000000000000014</v>
      </c>
      <c r="AK12" s="35">
        <f t="shared" si="137"/>
        <v>43.699999999999989</v>
      </c>
      <c r="AL12" s="35">
        <f t="shared" si="137"/>
        <v>76</v>
      </c>
      <c r="AM12" s="35">
        <f t="shared" si="137"/>
        <v>69</v>
      </c>
      <c r="AN12" s="35">
        <f t="shared" si="137"/>
        <v>79</v>
      </c>
      <c r="AO12" s="35">
        <f t="shared" si="138"/>
        <v>91</v>
      </c>
      <c r="AP12" s="35">
        <f t="shared" si="138"/>
        <v>76</v>
      </c>
      <c r="AQ12" s="35">
        <f t="shared" si="138"/>
        <v>103</v>
      </c>
      <c r="AR12" s="35">
        <f t="shared" si="138"/>
        <v>77</v>
      </c>
      <c r="AS12" s="35">
        <f t="shared" si="138"/>
        <v>83</v>
      </c>
      <c r="AT12" s="35">
        <f t="shared" si="138"/>
        <v>73</v>
      </c>
      <c r="AU12" s="35">
        <f t="shared" si="138"/>
        <v>56</v>
      </c>
      <c r="AV12" s="35">
        <f t="shared" si="138"/>
        <v>30</v>
      </c>
      <c r="AW12" s="35">
        <f t="shared" si="138"/>
        <v>43</v>
      </c>
      <c r="AX12" s="35">
        <f t="shared" si="138"/>
        <v>18</v>
      </c>
      <c r="AY12" s="35">
        <f t="shared" si="139"/>
        <v>12</v>
      </c>
      <c r="AZ12" s="35">
        <f t="shared" si="139"/>
        <v>46</v>
      </c>
      <c r="BA12" s="35">
        <f t="shared" si="139"/>
        <v>-1125</v>
      </c>
      <c r="BB12" s="35">
        <f t="shared" si="139"/>
        <v>0</v>
      </c>
      <c r="BC12" s="35">
        <f t="shared" si="139"/>
        <v>0</v>
      </c>
      <c r="BD12" s="35">
        <f t="shared" si="139"/>
        <v>0</v>
      </c>
      <c r="BE12" s="35">
        <f t="shared" si="139"/>
        <v>0</v>
      </c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67"/>
      <c r="CI12" s="134" t="s">
        <v>112</v>
      </c>
      <c r="CJ12" s="3">
        <v>1</v>
      </c>
      <c r="CK12" s="135">
        <v>11.1</v>
      </c>
      <c r="CL12" s="135">
        <v>11.1</v>
      </c>
      <c r="CM12" s="136">
        <v>31.4</v>
      </c>
      <c r="CN12" s="3">
        <v>92.9</v>
      </c>
      <c r="CO12" s="3">
        <v>148.5</v>
      </c>
      <c r="CP12" s="3">
        <v>199.7</v>
      </c>
      <c r="CQ12" s="3">
        <v>252</v>
      </c>
      <c r="CR12" s="3">
        <v>346</v>
      </c>
      <c r="CS12" s="136">
        <v>434</v>
      </c>
      <c r="CT12" s="137">
        <v>543</v>
      </c>
      <c r="CU12" s="137">
        <v>650</v>
      </c>
      <c r="CV12" s="6">
        <v>744</v>
      </c>
      <c r="CW12" s="6">
        <v>876</v>
      </c>
      <c r="CX12" s="6">
        <v>962</v>
      </c>
      <c r="CY12" s="6">
        <v>1050</v>
      </c>
      <c r="CZ12" s="6">
        <v>1136</v>
      </c>
      <c r="DA12" s="6">
        <v>1205</v>
      </c>
      <c r="DB12" s="6">
        <v>1246</v>
      </c>
      <c r="DC12" s="6">
        <v>1300</v>
      </c>
      <c r="DD12" s="6">
        <v>1328</v>
      </c>
      <c r="DE12" s="6">
        <v>1347</v>
      </c>
      <c r="DF12" s="6">
        <v>1401</v>
      </c>
      <c r="DG12" s="6"/>
      <c r="DH12" s="6"/>
      <c r="DI12" s="6"/>
      <c r="DJ12" s="6"/>
      <c r="DK12" s="6"/>
      <c r="DL12" s="46">
        <f t="shared" si="46"/>
        <v>10.1</v>
      </c>
      <c r="DM12" s="46">
        <f t="shared" si="46"/>
        <v>0</v>
      </c>
      <c r="DN12" s="46">
        <f t="shared" si="47"/>
        <v>20.299999999999997</v>
      </c>
      <c r="DO12" s="46">
        <f t="shared" si="48"/>
        <v>61.500000000000007</v>
      </c>
      <c r="DP12" s="46">
        <f t="shared" si="49"/>
        <v>55.599999999999994</v>
      </c>
      <c r="DQ12" s="46">
        <f t="shared" si="50"/>
        <v>51.199999999999989</v>
      </c>
      <c r="DR12" s="46">
        <f t="shared" si="51"/>
        <v>52.300000000000011</v>
      </c>
      <c r="DS12" s="46">
        <f t="shared" si="52"/>
        <v>94</v>
      </c>
      <c r="DT12" s="46">
        <f t="shared" si="53"/>
        <v>88</v>
      </c>
      <c r="DU12" s="47">
        <f t="shared" si="54"/>
        <v>109</v>
      </c>
      <c r="DV12" s="47">
        <f t="shared" si="55"/>
        <v>107</v>
      </c>
      <c r="DW12" s="47">
        <f t="shared" si="56"/>
        <v>94</v>
      </c>
      <c r="DX12" s="47">
        <f t="shared" si="57"/>
        <v>132</v>
      </c>
      <c r="DY12" s="47">
        <f t="shared" si="58"/>
        <v>86</v>
      </c>
      <c r="DZ12" s="47">
        <f t="shared" si="59"/>
        <v>88</v>
      </c>
      <c r="EA12" s="47">
        <f t="shared" si="60"/>
        <v>86</v>
      </c>
      <c r="EB12" s="47">
        <f t="shared" si="61"/>
        <v>69</v>
      </c>
      <c r="EC12" s="47">
        <f t="shared" si="62"/>
        <v>41</v>
      </c>
      <c r="ED12" s="47">
        <f t="shared" si="63"/>
        <v>54</v>
      </c>
      <c r="EE12" s="47">
        <f t="shared" si="64"/>
        <v>28</v>
      </c>
      <c r="EF12" s="47">
        <f t="shared" si="65"/>
        <v>19</v>
      </c>
      <c r="EG12" s="47">
        <f t="shared" si="66"/>
        <v>54</v>
      </c>
      <c r="EH12" s="47">
        <f t="shared" si="67"/>
        <v>-1401</v>
      </c>
      <c r="EI12" s="47">
        <f t="shared" si="68"/>
        <v>0</v>
      </c>
      <c r="EJ12" s="47">
        <f t="shared" si="69"/>
        <v>0</v>
      </c>
      <c r="EK12" s="47">
        <f t="shared" si="70"/>
        <v>0</v>
      </c>
      <c r="EL12" s="47">
        <f t="shared" si="71"/>
        <v>0</v>
      </c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67"/>
    </row>
    <row r="13" spans="2:171" ht="15" thickBot="1" x14ac:dyDescent="0.35">
      <c r="B13" s="131" t="s">
        <v>40</v>
      </c>
      <c r="C13" s="4">
        <v>0</v>
      </c>
      <c r="D13" s="114">
        <v>1</v>
      </c>
      <c r="E13" s="114">
        <v>1</v>
      </c>
      <c r="F13" s="130">
        <v>9.1</v>
      </c>
      <c r="G13" s="4">
        <v>63.3</v>
      </c>
      <c r="H13" s="4">
        <v>112.5</v>
      </c>
      <c r="I13" s="4">
        <v>157.80000000000001</v>
      </c>
      <c r="J13" s="4">
        <v>203</v>
      </c>
      <c r="K13" s="130">
        <v>277</v>
      </c>
      <c r="L13" s="4">
        <v>350</v>
      </c>
      <c r="M13" s="132">
        <v>435</v>
      </c>
      <c r="N13" s="132">
        <v>527</v>
      </c>
      <c r="O13" s="132">
        <v>606</v>
      </c>
      <c r="P13" s="133">
        <v>714</v>
      </c>
      <c r="Q13" s="133">
        <v>798</v>
      </c>
      <c r="R13" s="133">
        <v>884</v>
      </c>
      <c r="S13" s="133">
        <v>960</v>
      </c>
      <c r="T13" s="133">
        <v>1020</v>
      </c>
      <c r="U13" s="133">
        <v>1055</v>
      </c>
      <c r="V13" s="133">
        <v>1106</v>
      </c>
      <c r="W13" s="133">
        <v>1128</v>
      </c>
      <c r="X13" s="133">
        <v>1143</v>
      </c>
      <c r="Y13" s="133">
        <v>1194</v>
      </c>
      <c r="Z13" s="133"/>
      <c r="AA13" s="133"/>
      <c r="AB13" s="133"/>
      <c r="AC13" s="133"/>
      <c r="AD13" s="133"/>
      <c r="AE13" s="66">
        <f t="shared" si="137"/>
        <v>1</v>
      </c>
      <c r="AF13" s="66">
        <f t="shared" si="137"/>
        <v>0</v>
      </c>
      <c r="AG13" s="66">
        <f t="shared" si="137"/>
        <v>8.1</v>
      </c>
      <c r="AH13" s="66">
        <f t="shared" si="137"/>
        <v>54.199999999999996</v>
      </c>
      <c r="AI13" s="66">
        <f t="shared" si="137"/>
        <v>49.2</v>
      </c>
      <c r="AJ13" s="66">
        <f t="shared" si="137"/>
        <v>45.300000000000011</v>
      </c>
      <c r="AK13" s="66">
        <f t="shared" si="137"/>
        <v>45.199999999999989</v>
      </c>
      <c r="AL13" s="66">
        <f t="shared" si="137"/>
        <v>74</v>
      </c>
      <c r="AM13" s="66">
        <f t="shared" si="137"/>
        <v>73</v>
      </c>
      <c r="AN13" s="66">
        <f t="shared" si="137"/>
        <v>85</v>
      </c>
      <c r="AO13" s="66">
        <f t="shared" si="138"/>
        <v>92</v>
      </c>
      <c r="AP13" s="66">
        <f t="shared" si="138"/>
        <v>79</v>
      </c>
      <c r="AQ13" s="66">
        <f t="shared" si="138"/>
        <v>108</v>
      </c>
      <c r="AR13" s="66">
        <f t="shared" si="138"/>
        <v>84</v>
      </c>
      <c r="AS13" s="66">
        <f t="shared" si="138"/>
        <v>86</v>
      </c>
      <c r="AT13" s="66">
        <f t="shared" si="138"/>
        <v>76</v>
      </c>
      <c r="AU13" s="66">
        <f t="shared" si="138"/>
        <v>60</v>
      </c>
      <c r="AV13" s="66">
        <f t="shared" si="138"/>
        <v>35</v>
      </c>
      <c r="AW13" s="66">
        <f t="shared" si="138"/>
        <v>51</v>
      </c>
      <c r="AX13" s="66">
        <f t="shared" si="138"/>
        <v>22</v>
      </c>
      <c r="AY13" s="66">
        <f t="shared" si="139"/>
        <v>15</v>
      </c>
      <c r="AZ13" s="66">
        <f t="shared" si="139"/>
        <v>51</v>
      </c>
      <c r="BA13" s="66">
        <f t="shared" si="139"/>
        <v>-1194</v>
      </c>
      <c r="BB13" s="66">
        <f t="shared" si="139"/>
        <v>0</v>
      </c>
      <c r="BC13" s="66">
        <f t="shared" si="139"/>
        <v>0</v>
      </c>
      <c r="BD13" s="66">
        <f t="shared" si="139"/>
        <v>0</v>
      </c>
      <c r="BE13" s="66">
        <f t="shared" si="139"/>
        <v>0</v>
      </c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67"/>
      <c r="CI13" s="45" t="s">
        <v>43</v>
      </c>
      <c r="CJ13" s="3">
        <v>2</v>
      </c>
      <c r="CK13" s="25">
        <v>10.6</v>
      </c>
      <c r="CL13" s="25">
        <v>10.6</v>
      </c>
      <c r="CM13" s="10">
        <v>26.3</v>
      </c>
      <c r="CN13" s="7">
        <v>89.3</v>
      </c>
      <c r="CO13" s="7">
        <v>144.9</v>
      </c>
      <c r="CP13" s="7">
        <v>192.3</v>
      </c>
      <c r="CQ13" s="7">
        <v>239</v>
      </c>
      <c r="CR13" s="7">
        <v>334</v>
      </c>
      <c r="CS13" s="10">
        <v>418</v>
      </c>
      <c r="CT13" s="6">
        <v>517</v>
      </c>
      <c r="CU13" s="6">
        <v>616</v>
      </c>
      <c r="CV13" s="137">
        <v>704</v>
      </c>
      <c r="CW13" s="137">
        <v>827</v>
      </c>
      <c r="CX13" s="137">
        <v>907</v>
      </c>
      <c r="CY13" s="137">
        <v>991</v>
      </c>
      <c r="CZ13" s="137">
        <v>1071</v>
      </c>
      <c r="DA13" s="137">
        <v>1134</v>
      </c>
      <c r="DB13" s="137">
        <v>1172</v>
      </c>
      <c r="DC13" s="137">
        <v>1224</v>
      </c>
      <c r="DD13" s="137">
        <v>1250</v>
      </c>
      <c r="DE13" s="137">
        <v>1265</v>
      </c>
      <c r="DF13" s="137">
        <v>1320</v>
      </c>
      <c r="DG13" s="137"/>
      <c r="DH13" s="137"/>
      <c r="DI13" s="137"/>
      <c r="DJ13" s="137"/>
      <c r="DK13" s="137"/>
      <c r="DL13" s="46">
        <f t="shared" ref="DL13" si="160">CK13-CJ13</f>
        <v>8.6</v>
      </c>
      <c r="DM13" s="46">
        <f t="shared" ref="DM13" si="161">CL13-CK13</f>
        <v>0</v>
      </c>
      <c r="DN13" s="46">
        <f t="shared" ref="DN13" si="162">CM13-CL13</f>
        <v>15.700000000000001</v>
      </c>
      <c r="DO13" s="46">
        <f t="shared" ref="DO13" si="163">CN13-CM13</f>
        <v>63</v>
      </c>
      <c r="DP13" s="46">
        <f t="shared" ref="DP13" si="164">CO13-CN13</f>
        <v>55.600000000000009</v>
      </c>
      <c r="DQ13" s="46">
        <f t="shared" ref="DQ13" si="165">CP13-CO13</f>
        <v>47.400000000000006</v>
      </c>
      <c r="DR13" s="46">
        <f t="shared" ref="DR13" si="166">CQ13-CP13</f>
        <v>46.699999999999989</v>
      </c>
      <c r="DS13" s="46">
        <f t="shared" ref="DS13" si="167">CR13-CQ13</f>
        <v>95</v>
      </c>
      <c r="DT13" s="46">
        <f t="shared" ref="DT13" si="168">CS13-CR13</f>
        <v>84</v>
      </c>
      <c r="DU13" s="47">
        <f t="shared" ref="DU13" si="169">CT13-CS13</f>
        <v>99</v>
      </c>
      <c r="DV13" s="47">
        <f t="shared" ref="DV13" si="170">CU13-CT13</f>
        <v>99</v>
      </c>
      <c r="DW13" s="47">
        <f t="shared" ref="DW13" si="171">CV13-CU13</f>
        <v>88</v>
      </c>
      <c r="DX13" s="47">
        <f t="shared" ref="DX13" si="172">CW13-CV13</f>
        <v>123</v>
      </c>
      <c r="DY13" s="47">
        <f t="shared" ref="DY13" si="173">CX13-CW13</f>
        <v>80</v>
      </c>
      <c r="DZ13" s="47">
        <f t="shared" ref="DZ13" si="174">CY13-CX13</f>
        <v>84</v>
      </c>
      <c r="EA13" s="47">
        <f t="shared" ref="EA13" si="175">CZ13-CY13</f>
        <v>80</v>
      </c>
      <c r="EB13" s="47">
        <f t="shared" ref="EB13" si="176">DA13-CZ13</f>
        <v>63</v>
      </c>
      <c r="EC13" s="47">
        <f t="shared" ref="EC13" si="177">DB13-DA13</f>
        <v>38</v>
      </c>
      <c r="ED13" s="47">
        <f t="shared" ref="ED13" si="178">DC13-DB13</f>
        <v>52</v>
      </c>
      <c r="EE13" s="47">
        <f t="shared" ref="EE13" si="179">DD13-DC13</f>
        <v>26</v>
      </c>
      <c r="EF13" s="47">
        <f t="shared" ref="EF13" si="180">DE13-DD13</f>
        <v>15</v>
      </c>
      <c r="EG13" s="47">
        <f t="shared" ref="EG13" si="181">DF13-DE13</f>
        <v>55</v>
      </c>
      <c r="EH13" s="47">
        <f t="shared" ref="EH13" si="182">DG13-DF13</f>
        <v>-1320</v>
      </c>
      <c r="EI13" s="47">
        <f t="shared" ref="EI13" si="183">DH13-DG13</f>
        <v>0</v>
      </c>
      <c r="EJ13" s="47">
        <f t="shared" ref="EJ13" si="184">DI13-DH13</f>
        <v>0</v>
      </c>
      <c r="EK13" s="47">
        <f t="shared" ref="EK13" si="185">DJ13-DI13</f>
        <v>0</v>
      </c>
      <c r="EL13" s="47">
        <f t="shared" ref="EL13" si="186">DK13-DJ13</f>
        <v>0</v>
      </c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67"/>
    </row>
    <row r="14" spans="2:171" ht="17.25" customHeight="1" thickBot="1" x14ac:dyDescent="0.35">
      <c r="B14" s="163" t="s">
        <v>50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9"/>
      <c r="CH14" s="67"/>
      <c r="CI14" s="45" t="s">
        <v>22</v>
      </c>
      <c r="CJ14" s="3">
        <v>2</v>
      </c>
      <c r="CK14" s="25">
        <v>12.2</v>
      </c>
      <c r="CL14" s="25">
        <v>12.2</v>
      </c>
      <c r="CM14" s="10">
        <v>31.9</v>
      </c>
      <c r="CN14" s="7">
        <v>90.9</v>
      </c>
      <c r="CO14" s="7">
        <v>144.69999999999999</v>
      </c>
      <c r="CP14" s="7">
        <v>195.2</v>
      </c>
      <c r="CQ14" s="7">
        <v>241</v>
      </c>
      <c r="CR14" s="7">
        <v>330</v>
      </c>
      <c r="CS14" s="10">
        <v>410</v>
      </c>
      <c r="CT14" s="6">
        <v>511</v>
      </c>
      <c r="CU14" s="6">
        <v>615</v>
      </c>
      <c r="CV14" s="6">
        <v>706</v>
      </c>
      <c r="CW14" s="6">
        <v>835</v>
      </c>
      <c r="CX14" s="6">
        <v>917</v>
      </c>
      <c r="CY14" s="6">
        <v>1001</v>
      </c>
      <c r="CZ14" s="6">
        <v>1084</v>
      </c>
      <c r="DA14" s="6">
        <v>1151</v>
      </c>
      <c r="DB14" s="6">
        <v>1191</v>
      </c>
      <c r="DC14" s="6">
        <v>1243</v>
      </c>
      <c r="DD14" s="6">
        <v>1270</v>
      </c>
      <c r="DE14" s="6">
        <v>1288</v>
      </c>
      <c r="DF14" s="6">
        <v>1341</v>
      </c>
      <c r="DG14" s="6"/>
      <c r="DH14" s="6"/>
      <c r="DI14" s="6"/>
      <c r="DJ14" s="6"/>
      <c r="DK14" s="6"/>
      <c r="DL14" s="46">
        <f t="shared" si="46"/>
        <v>10.199999999999999</v>
      </c>
      <c r="DM14" s="46">
        <f t="shared" si="46"/>
        <v>0</v>
      </c>
      <c r="DN14" s="46">
        <f t="shared" si="47"/>
        <v>19.7</v>
      </c>
      <c r="DO14" s="46">
        <f t="shared" si="48"/>
        <v>59.000000000000007</v>
      </c>
      <c r="DP14" s="46">
        <f t="shared" si="49"/>
        <v>53.799999999999983</v>
      </c>
      <c r="DQ14" s="46">
        <f t="shared" si="50"/>
        <v>50.5</v>
      </c>
      <c r="DR14" s="46">
        <f t="shared" si="51"/>
        <v>45.800000000000011</v>
      </c>
      <c r="DS14" s="46">
        <f t="shared" si="52"/>
        <v>89</v>
      </c>
      <c r="DT14" s="46">
        <f t="shared" si="53"/>
        <v>80</v>
      </c>
      <c r="DU14" s="47">
        <f t="shared" si="54"/>
        <v>101</v>
      </c>
      <c r="DV14" s="47">
        <f t="shared" si="55"/>
        <v>104</v>
      </c>
      <c r="DW14" s="47">
        <f t="shared" si="56"/>
        <v>91</v>
      </c>
      <c r="DX14" s="47">
        <f t="shared" si="57"/>
        <v>129</v>
      </c>
      <c r="DY14" s="47">
        <f t="shared" si="58"/>
        <v>82</v>
      </c>
      <c r="DZ14" s="47">
        <f t="shared" si="59"/>
        <v>84</v>
      </c>
      <c r="EA14" s="47">
        <f t="shared" si="60"/>
        <v>83</v>
      </c>
      <c r="EB14" s="47">
        <f t="shared" si="61"/>
        <v>67</v>
      </c>
      <c r="EC14" s="47">
        <f t="shared" si="62"/>
        <v>40</v>
      </c>
      <c r="ED14" s="47">
        <f t="shared" si="63"/>
        <v>52</v>
      </c>
      <c r="EE14" s="47">
        <f t="shared" si="64"/>
        <v>27</v>
      </c>
      <c r="EF14" s="47">
        <f t="shared" si="65"/>
        <v>18</v>
      </c>
      <c r="EG14" s="47">
        <f t="shared" si="66"/>
        <v>53</v>
      </c>
      <c r="EH14" s="47">
        <f t="shared" si="67"/>
        <v>-1341</v>
      </c>
      <c r="EI14" s="47">
        <f t="shared" si="68"/>
        <v>0</v>
      </c>
      <c r="EJ14" s="47">
        <f t="shared" si="69"/>
        <v>0</v>
      </c>
      <c r="EK14" s="47">
        <f t="shared" si="70"/>
        <v>0</v>
      </c>
      <c r="EL14" s="47">
        <f t="shared" si="71"/>
        <v>0</v>
      </c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67"/>
    </row>
    <row r="15" spans="2:171" x14ac:dyDescent="0.3">
      <c r="B15" s="42" t="s">
        <v>0</v>
      </c>
      <c r="C15" s="15">
        <v>0</v>
      </c>
      <c r="D15" s="31">
        <v>7.5</v>
      </c>
      <c r="E15" s="31">
        <v>7.5</v>
      </c>
      <c r="F15" s="17">
        <v>21.5</v>
      </c>
      <c r="G15" s="16">
        <v>74.7</v>
      </c>
      <c r="H15" s="16">
        <v>127.5</v>
      </c>
      <c r="I15" s="16">
        <v>171.4</v>
      </c>
      <c r="J15" s="16">
        <v>218</v>
      </c>
      <c r="K15" s="17">
        <v>302</v>
      </c>
      <c r="L15" s="16">
        <v>380</v>
      </c>
      <c r="M15" s="36">
        <v>468</v>
      </c>
      <c r="N15" s="36">
        <v>566</v>
      </c>
      <c r="O15" s="36">
        <v>652</v>
      </c>
      <c r="P15" s="55">
        <v>762</v>
      </c>
      <c r="Q15" s="55">
        <v>838</v>
      </c>
      <c r="R15" s="55">
        <v>916</v>
      </c>
      <c r="S15" s="55">
        <v>992</v>
      </c>
      <c r="T15" s="55">
        <v>1052</v>
      </c>
      <c r="U15" s="55">
        <v>1083</v>
      </c>
      <c r="V15" s="55">
        <v>1132</v>
      </c>
      <c r="W15" s="55">
        <v>1153</v>
      </c>
      <c r="X15" s="55">
        <v>1167</v>
      </c>
      <c r="Y15" s="55">
        <v>1151</v>
      </c>
      <c r="Z15" s="55"/>
      <c r="AA15" s="55"/>
      <c r="AB15" s="55"/>
      <c r="AC15" s="55"/>
      <c r="AD15" s="55"/>
      <c r="AE15" s="35">
        <f t="shared" ref="AE15:AE16" si="187">D15-C15</f>
        <v>7.5</v>
      </c>
      <c r="AF15" s="35">
        <f t="shared" ref="AF15:AO16" si="188">E15-D15</f>
        <v>0</v>
      </c>
      <c r="AG15" s="35">
        <f t="shared" si="188"/>
        <v>14</v>
      </c>
      <c r="AH15" s="35">
        <f t="shared" si="188"/>
        <v>53.2</v>
      </c>
      <c r="AI15" s="35">
        <f t="shared" si="188"/>
        <v>52.8</v>
      </c>
      <c r="AJ15" s="35">
        <f t="shared" si="188"/>
        <v>43.900000000000006</v>
      </c>
      <c r="AK15" s="35">
        <f t="shared" si="188"/>
        <v>46.599999999999994</v>
      </c>
      <c r="AL15" s="35">
        <f t="shared" si="188"/>
        <v>84</v>
      </c>
      <c r="AM15" s="35">
        <f t="shared" si="188"/>
        <v>78</v>
      </c>
      <c r="AN15" s="35">
        <f t="shared" si="188"/>
        <v>88</v>
      </c>
      <c r="AO15" s="35">
        <f t="shared" si="188"/>
        <v>98</v>
      </c>
      <c r="AP15" s="35">
        <f t="shared" ref="AP15:AY16" si="189">O15-N15</f>
        <v>86</v>
      </c>
      <c r="AQ15" s="35">
        <f t="shared" si="189"/>
        <v>110</v>
      </c>
      <c r="AR15" s="35">
        <f t="shared" si="189"/>
        <v>76</v>
      </c>
      <c r="AS15" s="35">
        <f t="shared" si="189"/>
        <v>78</v>
      </c>
      <c r="AT15" s="35">
        <f t="shared" si="189"/>
        <v>76</v>
      </c>
      <c r="AU15" s="35">
        <f t="shared" si="189"/>
        <v>60</v>
      </c>
      <c r="AV15" s="35">
        <f t="shared" si="189"/>
        <v>31</v>
      </c>
      <c r="AW15" s="35">
        <f t="shared" si="189"/>
        <v>49</v>
      </c>
      <c r="AX15" s="35">
        <f t="shared" si="189"/>
        <v>21</v>
      </c>
      <c r="AY15" s="35">
        <f t="shared" si="189"/>
        <v>14</v>
      </c>
      <c r="AZ15" s="35">
        <f t="shared" ref="AZ15:BE16" si="190">Y15-X15</f>
        <v>-16</v>
      </c>
      <c r="BA15" s="35">
        <f t="shared" si="190"/>
        <v>-1151</v>
      </c>
      <c r="BB15" s="35">
        <f t="shared" si="190"/>
        <v>0</v>
      </c>
      <c r="BC15" s="35">
        <f t="shared" si="190"/>
        <v>0</v>
      </c>
      <c r="BD15" s="35">
        <f t="shared" si="190"/>
        <v>0</v>
      </c>
      <c r="BE15" s="35">
        <f t="shared" si="190"/>
        <v>0</v>
      </c>
      <c r="BF15" s="157">
        <f t="shared" ref="BF15:BH15" si="191">AVERAGE(C15:C16)</f>
        <v>0</v>
      </c>
      <c r="BG15" s="165">
        <f t="shared" si="191"/>
        <v>6.4</v>
      </c>
      <c r="BH15" s="157">
        <f t="shared" si="191"/>
        <v>6.4</v>
      </c>
      <c r="BI15" s="157">
        <f t="shared" ref="BI15" si="192">AVERAGE(F15:F16)</f>
        <v>18</v>
      </c>
      <c r="BJ15" s="157">
        <f t="shared" ref="BJ15" si="193">AVERAGE(G15:G16)</f>
        <v>72.349999999999994</v>
      </c>
      <c r="BK15" s="157">
        <f t="shared" ref="BK15" si="194">AVERAGE(H15:H16)</f>
        <v>125.25</v>
      </c>
      <c r="BL15" s="157">
        <f t="shared" ref="BL15" si="195">AVERAGE(I15:I16)</f>
        <v>167.5</v>
      </c>
      <c r="BM15" s="157">
        <f t="shared" ref="BM15" si="196">AVERAGE(J15:J16)</f>
        <v>210.5</v>
      </c>
      <c r="BN15" s="157">
        <f t="shared" ref="BN15" si="197">AVERAGE(K15:K16)</f>
        <v>296.5</v>
      </c>
      <c r="BO15" s="157">
        <f t="shared" ref="BO15" si="198">AVERAGE(L15:L16)</f>
        <v>375.5</v>
      </c>
      <c r="BP15" s="157">
        <f t="shared" ref="BP15" si="199">AVERAGE(M15:M16)</f>
        <v>463</v>
      </c>
      <c r="BQ15" s="157">
        <f t="shared" ref="BQ15" si="200">AVERAGE(N15:N16)</f>
        <v>559</v>
      </c>
      <c r="BR15" s="157">
        <f t="shared" ref="BR15" si="201">AVERAGE(O15:O16)</f>
        <v>643</v>
      </c>
      <c r="BS15" s="157">
        <f t="shared" ref="BS15" si="202">AVERAGE(P15:P16)</f>
        <v>757</v>
      </c>
      <c r="BT15" s="157">
        <f t="shared" ref="BT15" si="203">AVERAGE(Q15:Q16)</f>
        <v>833.5</v>
      </c>
      <c r="BU15" s="157">
        <f t="shared" ref="BU15" si="204">AVERAGE(R15:R16)</f>
        <v>912.5</v>
      </c>
      <c r="BV15" s="157">
        <f t="shared" ref="BV15" si="205">AVERAGE(S15:S16)</f>
        <v>987.5</v>
      </c>
      <c r="BW15" s="157">
        <f t="shared" ref="BW15" si="206">AVERAGE(T15:T16)</f>
        <v>1046</v>
      </c>
      <c r="BX15" s="157">
        <f t="shared" ref="BX15" si="207">AVERAGE(U15:U16)</f>
        <v>1075.5</v>
      </c>
      <c r="BY15" s="157">
        <f t="shared" ref="BY15" si="208">AVERAGE(V15:V16)</f>
        <v>1123.5</v>
      </c>
      <c r="BZ15" s="157">
        <f t="shared" ref="BZ15" si="209">AVERAGE(W15:W16)</f>
        <v>1145</v>
      </c>
      <c r="CA15" s="157">
        <f t="shared" ref="CA15" si="210">AVERAGE(X15:X16)</f>
        <v>1190.5</v>
      </c>
      <c r="CB15" s="157">
        <f t="shared" ref="CB15" si="211">AVERAGE(Y15:Y16)</f>
        <v>1176</v>
      </c>
      <c r="CC15" s="157" t="e">
        <f t="shared" ref="CC15" si="212">AVERAGE(Z15:Z16)</f>
        <v>#DIV/0!</v>
      </c>
      <c r="CD15" s="157" t="e">
        <f t="shared" ref="CD15" si="213">AVERAGE(AA15:AA16)</f>
        <v>#DIV/0!</v>
      </c>
      <c r="CE15" s="157" t="e">
        <f t="shared" ref="CE15" si="214">AVERAGE(AB15:AB16)</f>
        <v>#DIV/0!</v>
      </c>
      <c r="CF15" s="157" t="e">
        <f t="shared" ref="CF15:CG15" si="215">AVERAGE(AC15:AC16)</f>
        <v>#DIV/0!</v>
      </c>
      <c r="CG15" s="157" t="e">
        <f t="shared" si="215"/>
        <v>#DIV/0!</v>
      </c>
      <c r="CH15" s="67"/>
      <c r="CI15" s="45" t="s">
        <v>23</v>
      </c>
      <c r="CJ15" s="4">
        <v>2</v>
      </c>
      <c r="CK15" s="32">
        <v>8.8000000000000007</v>
      </c>
      <c r="CL15" s="32">
        <v>8.8000000000000007</v>
      </c>
      <c r="CM15" s="12">
        <v>25.2</v>
      </c>
      <c r="CN15" s="9">
        <v>85.8</v>
      </c>
      <c r="CO15" s="9">
        <v>140.19999999999999</v>
      </c>
      <c r="CP15" s="9">
        <v>189.1</v>
      </c>
      <c r="CQ15" s="9">
        <v>234</v>
      </c>
      <c r="CR15" s="9">
        <v>324</v>
      </c>
      <c r="CS15" s="12">
        <v>406</v>
      </c>
      <c r="CT15" s="28">
        <v>503</v>
      </c>
      <c r="CU15" s="28">
        <v>603</v>
      </c>
      <c r="CV15" s="6">
        <v>696</v>
      </c>
      <c r="CW15" s="6">
        <v>823</v>
      </c>
      <c r="CX15" s="6">
        <v>906</v>
      </c>
      <c r="CY15" s="6">
        <v>993</v>
      </c>
      <c r="CZ15" s="6">
        <v>1079</v>
      </c>
      <c r="DA15" s="6">
        <v>1146</v>
      </c>
      <c r="DB15" s="6">
        <v>1189</v>
      </c>
      <c r="DC15" s="6">
        <v>1246</v>
      </c>
      <c r="DD15" s="6">
        <v>1274</v>
      </c>
      <c r="DE15" s="6">
        <v>1292</v>
      </c>
      <c r="DF15" s="6">
        <v>1350</v>
      </c>
      <c r="DG15" s="6"/>
      <c r="DH15" s="6"/>
      <c r="DI15" s="6"/>
      <c r="DJ15" s="6"/>
      <c r="DK15" s="6"/>
      <c r="DL15" s="46">
        <f t="shared" si="46"/>
        <v>6.8000000000000007</v>
      </c>
      <c r="DM15" s="46">
        <f t="shared" si="46"/>
        <v>0</v>
      </c>
      <c r="DN15" s="46">
        <f t="shared" si="47"/>
        <v>16.399999999999999</v>
      </c>
      <c r="DO15" s="46">
        <f t="shared" si="48"/>
        <v>60.599999999999994</v>
      </c>
      <c r="DP15" s="46">
        <f t="shared" si="49"/>
        <v>54.399999999999991</v>
      </c>
      <c r="DQ15" s="46">
        <f t="shared" si="50"/>
        <v>48.900000000000006</v>
      </c>
      <c r="DR15" s="46">
        <f t="shared" si="51"/>
        <v>44.900000000000006</v>
      </c>
      <c r="DS15" s="46">
        <f t="shared" si="52"/>
        <v>90</v>
      </c>
      <c r="DT15" s="46">
        <f t="shared" si="53"/>
        <v>82</v>
      </c>
      <c r="DU15" s="47">
        <f t="shared" si="54"/>
        <v>97</v>
      </c>
      <c r="DV15" s="47">
        <f t="shared" si="55"/>
        <v>100</v>
      </c>
      <c r="DW15" s="47">
        <f t="shared" si="56"/>
        <v>93</v>
      </c>
      <c r="DX15" s="47">
        <f t="shared" si="57"/>
        <v>127</v>
      </c>
      <c r="DY15" s="47">
        <f t="shared" si="58"/>
        <v>83</v>
      </c>
      <c r="DZ15" s="47">
        <f t="shared" si="59"/>
        <v>87</v>
      </c>
      <c r="EA15" s="47">
        <f t="shared" si="60"/>
        <v>86</v>
      </c>
      <c r="EB15" s="47">
        <f t="shared" si="61"/>
        <v>67</v>
      </c>
      <c r="EC15" s="47">
        <f t="shared" si="62"/>
        <v>43</v>
      </c>
      <c r="ED15" s="47">
        <f t="shared" si="63"/>
        <v>57</v>
      </c>
      <c r="EE15" s="47">
        <f t="shared" si="64"/>
        <v>28</v>
      </c>
      <c r="EF15" s="47">
        <f t="shared" si="65"/>
        <v>18</v>
      </c>
      <c r="EG15" s="47">
        <f t="shared" si="66"/>
        <v>58</v>
      </c>
      <c r="EH15" s="47">
        <f t="shared" si="67"/>
        <v>-1350</v>
      </c>
      <c r="EI15" s="47">
        <f t="shared" si="68"/>
        <v>0</v>
      </c>
      <c r="EJ15" s="47">
        <f t="shared" si="69"/>
        <v>0</v>
      </c>
      <c r="EK15" s="47">
        <f t="shared" si="70"/>
        <v>0</v>
      </c>
      <c r="EL15" s="47">
        <f t="shared" si="71"/>
        <v>0</v>
      </c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67"/>
    </row>
    <row r="16" spans="2:171" ht="14.55" customHeight="1" thickBot="1" x14ac:dyDescent="0.35">
      <c r="B16" s="29" t="s">
        <v>41</v>
      </c>
      <c r="C16" s="4">
        <v>0</v>
      </c>
      <c r="D16" s="32">
        <v>5.3</v>
      </c>
      <c r="E16" s="32">
        <v>5.3</v>
      </c>
      <c r="F16" s="12">
        <v>14.5</v>
      </c>
      <c r="G16" s="9">
        <v>70</v>
      </c>
      <c r="H16" s="9">
        <v>123</v>
      </c>
      <c r="I16" s="9">
        <v>163.6</v>
      </c>
      <c r="J16" s="9">
        <v>203</v>
      </c>
      <c r="K16" s="12">
        <v>291</v>
      </c>
      <c r="L16" s="9">
        <v>371</v>
      </c>
      <c r="M16" s="28">
        <v>458</v>
      </c>
      <c r="N16" s="28">
        <v>552</v>
      </c>
      <c r="O16" s="28">
        <v>634</v>
      </c>
      <c r="P16" s="56">
        <v>752</v>
      </c>
      <c r="Q16" s="56">
        <v>829</v>
      </c>
      <c r="R16" s="56">
        <v>909</v>
      </c>
      <c r="S16" s="56">
        <v>983</v>
      </c>
      <c r="T16" s="56">
        <v>1040</v>
      </c>
      <c r="U16" s="56">
        <v>1068</v>
      </c>
      <c r="V16" s="56">
        <v>1115</v>
      </c>
      <c r="W16" s="56">
        <v>1137</v>
      </c>
      <c r="X16" s="56">
        <v>1214</v>
      </c>
      <c r="Y16" s="56">
        <v>1201</v>
      </c>
      <c r="Z16" s="56"/>
      <c r="AA16" s="56"/>
      <c r="AB16" s="56"/>
      <c r="AC16" s="56"/>
      <c r="AD16" s="56"/>
      <c r="AE16" s="66">
        <f t="shared" si="187"/>
        <v>5.3</v>
      </c>
      <c r="AF16" s="66">
        <f t="shared" si="188"/>
        <v>0</v>
      </c>
      <c r="AG16" s="66">
        <f t="shared" si="188"/>
        <v>9.1999999999999993</v>
      </c>
      <c r="AH16" s="66">
        <f t="shared" si="188"/>
        <v>55.5</v>
      </c>
      <c r="AI16" s="66">
        <f t="shared" si="188"/>
        <v>53</v>
      </c>
      <c r="AJ16" s="66">
        <f t="shared" si="188"/>
        <v>40.599999999999994</v>
      </c>
      <c r="AK16" s="66">
        <f t="shared" si="188"/>
        <v>39.400000000000006</v>
      </c>
      <c r="AL16" s="66">
        <f t="shared" si="188"/>
        <v>88</v>
      </c>
      <c r="AM16" s="66">
        <f t="shared" si="188"/>
        <v>80</v>
      </c>
      <c r="AN16" s="66">
        <f t="shared" si="188"/>
        <v>87</v>
      </c>
      <c r="AO16" s="66">
        <f t="shared" si="188"/>
        <v>94</v>
      </c>
      <c r="AP16" s="66">
        <f t="shared" si="189"/>
        <v>82</v>
      </c>
      <c r="AQ16" s="66">
        <f t="shared" si="189"/>
        <v>118</v>
      </c>
      <c r="AR16" s="66">
        <f t="shared" si="189"/>
        <v>77</v>
      </c>
      <c r="AS16" s="66">
        <f t="shared" si="189"/>
        <v>80</v>
      </c>
      <c r="AT16" s="66">
        <f t="shared" si="189"/>
        <v>74</v>
      </c>
      <c r="AU16" s="66">
        <f t="shared" si="189"/>
        <v>57</v>
      </c>
      <c r="AV16" s="66">
        <f t="shared" si="189"/>
        <v>28</v>
      </c>
      <c r="AW16" s="66">
        <f t="shared" si="189"/>
        <v>47</v>
      </c>
      <c r="AX16" s="66">
        <f t="shared" si="189"/>
        <v>22</v>
      </c>
      <c r="AY16" s="66">
        <f t="shared" si="189"/>
        <v>77</v>
      </c>
      <c r="AZ16" s="66">
        <f t="shared" si="190"/>
        <v>-13</v>
      </c>
      <c r="BA16" s="66">
        <f t="shared" si="190"/>
        <v>-1201</v>
      </c>
      <c r="BB16" s="66">
        <f t="shared" si="190"/>
        <v>0</v>
      </c>
      <c r="BC16" s="66">
        <f t="shared" si="190"/>
        <v>0</v>
      </c>
      <c r="BD16" s="66">
        <f t="shared" si="190"/>
        <v>0</v>
      </c>
      <c r="BE16" s="66">
        <f t="shared" si="190"/>
        <v>0</v>
      </c>
      <c r="BF16" s="159"/>
      <c r="BG16" s="166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I16" s="45"/>
      <c r="CJ16" s="4"/>
      <c r="CK16" s="32"/>
      <c r="CL16" s="32"/>
      <c r="CM16" s="12"/>
      <c r="CN16" s="9"/>
      <c r="CO16" s="9"/>
      <c r="CP16" s="9"/>
      <c r="CQ16" s="9"/>
      <c r="CR16" s="9"/>
      <c r="CS16" s="12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67"/>
    </row>
    <row r="17" spans="2:171" ht="15" thickBot="1" x14ac:dyDescent="0.35">
      <c r="B17" s="163" t="s">
        <v>1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9"/>
      <c r="CI17" s="163" t="s">
        <v>52</v>
      </c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77"/>
    </row>
    <row r="18" spans="2:171" x14ac:dyDescent="0.3">
      <c r="B18" s="14" t="s">
        <v>2</v>
      </c>
      <c r="C18" s="15">
        <v>0</v>
      </c>
      <c r="D18" s="31">
        <v>1</v>
      </c>
      <c r="E18" s="31">
        <v>1</v>
      </c>
      <c r="F18" s="17">
        <v>5.5</v>
      </c>
      <c r="G18" s="16">
        <v>51.8</v>
      </c>
      <c r="H18" s="16">
        <v>105</v>
      </c>
      <c r="I18" s="16">
        <v>140.19999999999999</v>
      </c>
      <c r="J18" s="16">
        <v>179</v>
      </c>
      <c r="K18" s="17">
        <v>254</v>
      </c>
      <c r="L18" s="16">
        <v>325</v>
      </c>
      <c r="M18" s="36">
        <v>401</v>
      </c>
      <c r="N18" s="36">
        <v>491</v>
      </c>
      <c r="O18" s="36">
        <v>562</v>
      </c>
      <c r="P18" s="55">
        <v>677</v>
      </c>
      <c r="Q18" s="55">
        <v>750</v>
      </c>
      <c r="R18" s="55">
        <v>829</v>
      </c>
      <c r="S18" s="55">
        <v>895</v>
      </c>
      <c r="T18" s="55">
        <v>945</v>
      </c>
      <c r="U18" s="55">
        <v>968</v>
      </c>
      <c r="V18" s="55">
        <v>1015</v>
      </c>
      <c r="W18" s="55">
        <v>1034</v>
      </c>
      <c r="X18" s="55">
        <v>1046</v>
      </c>
      <c r="Y18" s="55">
        <v>1143</v>
      </c>
      <c r="Z18" s="55"/>
      <c r="AA18" s="55"/>
      <c r="AB18" s="55"/>
      <c r="AC18" s="55"/>
      <c r="AD18" s="55"/>
      <c r="AE18" s="35">
        <f t="shared" ref="AE18:AE19" si="216">D18-C18</f>
        <v>1</v>
      </c>
      <c r="AF18" s="35">
        <f t="shared" ref="AF18:AO19" si="217">E18-D18</f>
        <v>0</v>
      </c>
      <c r="AG18" s="35">
        <f t="shared" si="217"/>
        <v>4.5</v>
      </c>
      <c r="AH18" s="35">
        <f t="shared" si="217"/>
        <v>46.3</v>
      </c>
      <c r="AI18" s="35">
        <f t="shared" si="217"/>
        <v>53.2</v>
      </c>
      <c r="AJ18" s="35">
        <f t="shared" si="217"/>
        <v>35.199999999999989</v>
      </c>
      <c r="AK18" s="35">
        <f t="shared" si="217"/>
        <v>38.800000000000011</v>
      </c>
      <c r="AL18" s="35">
        <f t="shared" si="217"/>
        <v>75</v>
      </c>
      <c r="AM18" s="35">
        <f t="shared" si="217"/>
        <v>71</v>
      </c>
      <c r="AN18" s="35">
        <f t="shared" si="217"/>
        <v>76</v>
      </c>
      <c r="AO18" s="35">
        <f t="shared" si="217"/>
        <v>90</v>
      </c>
      <c r="AP18" s="35">
        <f t="shared" ref="AP18:AY19" si="218">O18-N18</f>
        <v>71</v>
      </c>
      <c r="AQ18" s="35">
        <f t="shared" si="218"/>
        <v>115</v>
      </c>
      <c r="AR18" s="35">
        <f t="shared" si="218"/>
        <v>73</v>
      </c>
      <c r="AS18" s="35">
        <f t="shared" si="218"/>
        <v>79</v>
      </c>
      <c r="AT18" s="35">
        <f t="shared" si="218"/>
        <v>66</v>
      </c>
      <c r="AU18" s="35">
        <f t="shared" si="218"/>
        <v>50</v>
      </c>
      <c r="AV18" s="35">
        <f t="shared" si="218"/>
        <v>23</v>
      </c>
      <c r="AW18" s="35">
        <f t="shared" si="218"/>
        <v>47</v>
      </c>
      <c r="AX18" s="35">
        <f t="shared" si="218"/>
        <v>19</v>
      </c>
      <c r="AY18" s="35">
        <f t="shared" si="218"/>
        <v>12</v>
      </c>
      <c r="AZ18" s="35">
        <f t="shared" ref="AZ18:BE19" si="219">Y18-X18</f>
        <v>97</v>
      </c>
      <c r="BA18" s="35">
        <f t="shared" si="219"/>
        <v>-1143</v>
      </c>
      <c r="BB18" s="35">
        <f t="shared" si="219"/>
        <v>0</v>
      </c>
      <c r="BC18" s="35">
        <f t="shared" si="219"/>
        <v>0</v>
      </c>
      <c r="BD18" s="35">
        <f t="shared" si="219"/>
        <v>0</v>
      </c>
      <c r="BE18" s="35">
        <f t="shared" si="219"/>
        <v>0</v>
      </c>
      <c r="BF18" s="172">
        <f>AVERAGE(C18:C19)</f>
        <v>0</v>
      </c>
      <c r="BG18" s="172">
        <f t="shared" ref="BG18:BH18" si="220">AVERAGE(D18:D19)</f>
        <v>1.35</v>
      </c>
      <c r="BH18" s="172">
        <f t="shared" si="220"/>
        <v>1.35</v>
      </c>
      <c r="BI18" s="174">
        <f t="shared" ref="BI18:BN18" si="221">AVERAGE(F17:F19)</f>
        <v>8.75</v>
      </c>
      <c r="BJ18" s="172">
        <f t="shared" si="221"/>
        <v>56.849999999999994</v>
      </c>
      <c r="BK18" s="172">
        <f t="shared" si="221"/>
        <v>110</v>
      </c>
      <c r="BL18" s="172">
        <f t="shared" si="221"/>
        <v>150.75</v>
      </c>
      <c r="BM18" s="172">
        <f t="shared" si="221"/>
        <v>195</v>
      </c>
      <c r="BN18" s="172">
        <f t="shared" si="221"/>
        <v>271.5</v>
      </c>
      <c r="BO18" s="172">
        <f>AVERAGE(L18:L19)</f>
        <v>345</v>
      </c>
      <c r="BP18" s="172">
        <f>AVERAGE(M18:M19)</f>
        <v>426</v>
      </c>
      <c r="BQ18" s="172">
        <f t="shared" ref="BQ18:CG18" si="222">AVERAGE(N18:N19)</f>
        <v>520</v>
      </c>
      <c r="BR18" s="172">
        <f t="shared" si="222"/>
        <v>595.5</v>
      </c>
      <c r="BS18" s="172">
        <f t="shared" si="222"/>
        <v>709</v>
      </c>
      <c r="BT18" s="172">
        <f t="shared" si="222"/>
        <v>785.5</v>
      </c>
      <c r="BU18" s="172">
        <f t="shared" si="222"/>
        <v>865</v>
      </c>
      <c r="BV18" s="172">
        <f t="shared" si="222"/>
        <v>936</v>
      </c>
      <c r="BW18" s="172">
        <f t="shared" si="222"/>
        <v>990</v>
      </c>
      <c r="BX18" s="172">
        <f t="shared" si="222"/>
        <v>1016</v>
      </c>
      <c r="BY18" s="172">
        <f t="shared" si="222"/>
        <v>1063</v>
      </c>
      <c r="BZ18" s="172">
        <f t="shared" si="222"/>
        <v>1082</v>
      </c>
      <c r="CA18" s="172">
        <f t="shared" si="222"/>
        <v>1072</v>
      </c>
      <c r="CB18" s="172">
        <f t="shared" si="222"/>
        <v>1165.5</v>
      </c>
      <c r="CC18" s="172" t="e">
        <f t="shared" si="222"/>
        <v>#DIV/0!</v>
      </c>
      <c r="CD18" s="172" t="e">
        <f t="shared" si="222"/>
        <v>#DIV/0!</v>
      </c>
      <c r="CE18" s="172" t="e">
        <f t="shared" si="222"/>
        <v>#DIV/0!</v>
      </c>
      <c r="CF18" s="172" t="e">
        <f t="shared" si="222"/>
        <v>#DIV/0!</v>
      </c>
      <c r="CG18" s="172" t="e">
        <f t="shared" si="222"/>
        <v>#DIV/0!</v>
      </c>
      <c r="CI18" s="40" t="s">
        <v>24</v>
      </c>
      <c r="CJ18" s="15">
        <v>3</v>
      </c>
      <c r="CK18" s="52">
        <v>16.3</v>
      </c>
      <c r="CL18" s="52">
        <v>16.3</v>
      </c>
      <c r="CM18" s="17">
        <v>36.700000000000003</v>
      </c>
      <c r="CN18" s="16">
        <v>93.9</v>
      </c>
      <c r="CO18" s="16">
        <v>147.69999999999999</v>
      </c>
      <c r="CP18" s="16">
        <v>196.8</v>
      </c>
      <c r="CQ18" s="16">
        <v>239</v>
      </c>
      <c r="CR18" s="16">
        <v>327</v>
      </c>
      <c r="CS18" s="17">
        <v>407</v>
      </c>
      <c r="CT18" s="36">
        <v>506</v>
      </c>
      <c r="CU18" s="36">
        <v>610</v>
      </c>
      <c r="CV18" s="36">
        <v>705</v>
      </c>
      <c r="CW18" s="36">
        <v>841</v>
      </c>
      <c r="CX18" s="36">
        <v>923</v>
      </c>
      <c r="CY18" s="36">
        <v>1008</v>
      </c>
      <c r="CZ18" s="36">
        <v>1087</v>
      </c>
      <c r="DA18" s="36">
        <v>1152</v>
      </c>
      <c r="DB18" s="36">
        <v>1196</v>
      </c>
      <c r="DC18" s="36">
        <v>1253</v>
      </c>
      <c r="DD18" s="36">
        <v>1279</v>
      </c>
      <c r="DE18" s="36">
        <v>1296</v>
      </c>
      <c r="DF18" s="36">
        <v>1356</v>
      </c>
      <c r="DG18" s="36"/>
      <c r="DH18" s="36"/>
      <c r="DI18" s="36"/>
      <c r="DJ18" s="36"/>
      <c r="DK18" s="36"/>
      <c r="DL18" s="53">
        <f t="shared" ref="DL18:DS26" si="223">CK18-CJ18</f>
        <v>13.3</v>
      </c>
      <c r="DM18" s="53">
        <f t="shared" si="223"/>
        <v>0</v>
      </c>
      <c r="DN18" s="53">
        <f t="shared" si="223"/>
        <v>20.400000000000002</v>
      </c>
      <c r="DO18" s="53">
        <f t="shared" si="223"/>
        <v>57.2</v>
      </c>
      <c r="DP18" s="53">
        <f t="shared" si="223"/>
        <v>53.799999999999983</v>
      </c>
      <c r="DQ18" s="53">
        <f t="shared" si="223"/>
        <v>49.100000000000023</v>
      </c>
      <c r="DR18" s="53">
        <f t="shared" si="223"/>
        <v>42.199999999999989</v>
      </c>
      <c r="DS18" s="53">
        <f t="shared" si="223"/>
        <v>88</v>
      </c>
      <c r="DT18" s="53">
        <f t="shared" ref="DT18:DT26" si="224">CS18-CR18</f>
        <v>80</v>
      </c>
      <c r="DU18" s="18">
        <f t="shared" ref="DU18:DU26" si="225">CT18-CS18</f>
        <v>99</v>
      </c>
      <c r="DV18" s="18">
        <f t="shared" ref="DV18:DV26" si="226">CU18-CT18</f>
        <v>104</v>
      </c>
      <c r="DW18" s="18">
        <f t="shared" ref="DW18:DW26" si="227">CV18-CU18</f>
        <v>95</v>
      </c>
      <c r="DX18" s="18">
        <f t="shared" ref="DX18:DX26" si="228">CW18-CV18</f>
        <v>136</v>
      </c>
      <c r="DY18" s="18">
        <f t="shared" ref="DY18:DY26" si="229">CX18-CW18</f>
        <v>82</v>
      </c>
      <c r="DZ18" s="18">
        <f t="shared" ref="DZ18:DZ26" si="230">CY18-CX18</f>
        <v>85</v>
      </c>
      <c r="EA18" s="18">
        <f t="shared" ref="EA18:EA26" si="231">CZ18-CY18</f>
        <v>79</v>
      </c>
      <c r="EB18" s="18">
        <f t="shared" ref="EB18:EB26" si="232">DA18-CZ18</f>
        <v>65</v>
      </c>
      <c r="EC18" s="18">
        <f t="shared" ref="EC18:EC26" si="233">DB18-DA18</f>
        <v>44</v>
      </c>
      <c r="ED18" s="18">
        <f t="shared" ref="ED18:ED26" si="234">DC18-DB18</f>
        <v>57</v>
      </c>
      <c r="EE18" s="18">
        <f t="shared" ref="EE18:EE26" si="235">DD18-DC18</f>
        <v>26</v>
      </c>
      <c r="EF18" s="18">
        <f t="shared" ref="EF18:EF26" si="236">DE18-DD18</f>
        <v>17</v>
      </c>
      <c r="EG18" s="18">
        <f t="shared" ref="EG18:EG26" si="237">DF18-DE18</f>
        <v>60</v>
      </c>
      <c r="EH18" s="18">
        <f t="shared" ref="EH18:EH26" si="238">DG18-DF18</f>
        <v>-1356</v>
      </c>
      <c r="EI18" s="18">
        <f t="shared" ref="EI18:EI26" si="239">DH18-DG18</f>
        <v>0</v>
      </c>
      <c r="EJ18" s="18">
        <f t="shared" ref="EJ18:EJ26" si="240">DI18-DH18</f>
        <v>0</v>
      </c>
      <c r="EK18" s="18">
        <f t="shared" ref="EK18:EK26" si="241">DJ18-DI18</f>
        <v>0</v>
      </c>
      <c r="EL18" s="18">
        <f t="shared" ref="EL18:EL26" si="242">DK18-DJ18</f>
        <v>0</v>
      </c>
      <c r="EM18" s="170">
        <f t="shared" ref="EM18:FN18" si="243">AVERAGE(CJ18:CJ26)</f>
        <v>2.6666666666666665</v>
      </c>
      <c r="EN18" s="170">
        <f t="shared" si="243"/>
        <v>11.4</v>
      </c>
      <c r="EO18" s="170">
        <f t="shared" si="243"/>
        <v>12.733333333333334</v>
      </c>
      <c r="EP18" s="170">
        <f t="shared" si="243"/>
        <v>36.388888888888886</v>
      </c>
      <c r="EQ18" s="170">
        <f t="shared" si="243"/>
        <v>99.744444444444454</v>
      </c>
      <c r="ER18" s="170">
        <f t="shared" si="243"/>
        <v>149.69999999999999</v>
      </c>
      <c r="ES18" s="170">
        <f t="shared" si="243"/>
        <v>197.9666666666667</v>
      </c>
      <c r="ET18" s="170">
        <f t="shared" si="243"/>
        <v>245.66666666666666</v>
      </c>
      <c r="EU18" s="170">
        <f t="shared" si="243"/>
        <v>334.44444444444446</v>
      </c>
      <c r="EV18" s="170">
        <f t="shared" si="243"/>
        <v>410</v>
      </c>
      <c r="EW18" s="170">
        <f t="shared" si="243"/>
        <v>510.66666666666669</v>
      </c>
      <c r="EX18" s="170">
        <f t="shared" si="243"/>
        <v>614.22222222222217</v>
      </c>
      <c r="EY18" s="170">
        <f t="shared" si="243"/>
        <v>706.55555555555554</v>
      </c>
      <c r="EZ18" s="170">
        <f t="shared" si="243"/>
        <v>840.77777777777783</v>
      </c>
      <c r="FA18" s="170">
        <f t="shared" si="243"/>
        <v>921.55555555555554</v>
      </c>
      <c r="FB18" s="170">
        <f t="shared" si="243"/>
        <v>1003.1111111111111</v>
      </c>
      <c r="FC18" s="170">
        <f t="shared" si="243"/>
        <v>1082.7777777777778</v>
      </c>
      <c r="FD18" s="170">
        <f t="shared" si="243"/>
        <v>1147.4444444444443</v>
      </c>
      <c r="FE18" s="170">
        <f t="shared" si="243"/>
        <v>1188.3333333333333</v>
      </c>
      <c r="FF18" s="170">
        <f t="shared" si="243"/>
        <v>1241.1111111111111</v>
      </c>
      <c r="FG18" s="170">
        <f t="shared" si="243"/>
        <v>1269.2222222222222</v>
      </c>
      <c r="FH18" s="170">
        <f t="shared" si="243"/>
        <v>1286.2222222222222</v>
      </c>
      <c r="FI18" s="170">
        <f t="shared" si="243"/>
        <v>1341.6666666666667</v>
      </c>
      <c r="FJ18" s="170" t="e">
        <f t="shared" si="243"/>
        <v>#DIV/0!</v>
      </c>
      <c r="FK18" s="170" t="e">
        <f t="shared" si="243"/>
        <v>#DIV/0!</v>
      </c>
      <c r="FL18" s="170" t="e">
        <f t="shared" si="243"/>
        <v>#DIV/0!</v>
      </c>
      <c r="FM18" s="170" t="e">
        <f t="shared" si="243"/>
        <v>#DIV/0!</v>
      </c>
      <c r="FN18" s="170" t="e">
        <f t="shared" si="243"/>
        <v>#DIV/0!</v>
      </c>
      <c r="FO18" s="67"/>
    </row>
    <row r="19" spans="2:171" ht="14.55" customHeight="1" thickBot="1" x14ac:dyDescent="0.35">
      <c r="B19" s="41" t="s">
        <v>60</v>
      </c>
      <c r="C19" s="4">
        <v>0</v>
      </c>
      <c r="D19" s="32">
        <v>1.7</v>
      </c>
      <c r="E19" s="32">
        <v>1.7</v>
      </c>
      <c r="F19" s="12">
        <v>12</v>
      </c>
      <c r="G19" s="9">
        <v>61.9</v>
      </c>
      <c r="H19" s="9">
        <v>115</v>
      </c>
      <c r="I19" s="9">
        <v>161.30000000000001</v>
      </c>
      <c r="J19" s="9">
        <v>211</v>
      </c>
      <c r="K19" s="12">
        <v>289</v>
      </c>
      <c r="L19" s="9">
        <v>365</v>
      </c>
      <c r="M19" s="28">
        <v>451</v>
      </c>
      <c r="N19" s="28">
        <v>549</v>
      </c>
      <c r="O19" s="28">
        <v>629</v>
      </c>
      <c r="P19" s="56">
        <v>741</v>
      </c>
      <c r="Q19" s="56">
        <v>821</v>
      </c>
      <c r="R19" s="56">
        <v>901</v>
      </c>
      <c r="S19" s="56">
        <v>977</v>
      </c>
      <c r="T19" s="56">
        <v>1035</v>
      </c>
      <c r="U19" s="56">
        <v>1064</v>
      </c>
      <c r="V19" s="56">
        <v>1111</v>
      </c>
      <c r="W19" s="56">
        <v>1130</v>
      </c>
      <c r="X19" s="56">
        <v>1098</v>
      </c>
      <c r="Y19" s="56">
        <v>1188</v>
      </c>
      <c r="Z19" s="56"/>
      <c r="AA19" s="56"/>
      <c r="AB19" s="56"/>
      <c r="AC19" s="56"/>
      <c r="AD19" s="56"/>
      <c r="AE19" s="66">
        <f t="shared" si="216"/>
        <v>1.7</v>
      </c>
      <c r="AF19" s="66">
        <f t="shared" si="217"/>
        <v>0</v>
      </c>
      <c r="AG19" s="66">
        <f t="shared" si="217"/>
        <v>10.3</v>
      </c>
      <c r="AH19" s="66">
        <f t="shared" si="217"/>
        <v>49.9</v>
      </c>
      <c r="AI19" s="66">
        <f t="shared" si="217"/>
        <v>53.1</v>
      </c>
      <c r="AJ19" s="66">
        <f t="shared" si="217"/>
        <v>46.300000000000011</v>
      </c>
      <c r="AK19" s="66">
        <f t="shared" si="217"/>
        <v>49.699999999999989</v>
      </c>
      <c r="AL19" s="66">
        <f t="shared" si="217"/>
        <v>78</v>
      </c>
      <c r="AM19" s="66">
        <f t="shared" si="217"/>
        <v>76</v>
      </c>
      <c r="AN19" s="66">
        <f t="shared" si="217"/>
        <v>86</v>
      </c>
      <c r="AO19" s="66">
        <f t="shared" si="217"/>
        <v>98</v>
      </c>
      <c r="AP19" s="66">
        <f t="shared" si="218"/>
        <v>80</v>
      </c>
      <c r="AQ19" s="66">
        <f t="shared" si="218"/>
        <v>112</v>
      </c>
      <c r="AR19" s="66">
        <f t="shared" si="218"/>
        <v>80</v>
      </c>
      <c r="AS19" s="66">
        <f t="shared" si="218"/>
        <v>80</v>
      </c>
      <c r="AT19" s="66">
        <f t="shared" si="218"/>
        <v>76</v>
      </c>
      <c r="AU19" s="66">
        <f t="shared" si="218"/>
        <v>58</v>
      </c>
      <c r="AV19" s="66">
        <f t="shared" si="218"/>
        <v>29</v>
      </c>
      <c r="AW19" s="66">
        <f t="shared" si="218"/>
        <v>47</v>
      </c>
      <c r="AX19" s="66">
        <f t="shared" si="218"/>
        <v>19</v>
      </c>
      <c r="AY19" s="66">
        <f t="shared" si="218"/>
        <v>-32</v>
      </c>
      <c r="AZ19" s="66">
        <f t="shared" si="219"/>
        <v>90</v>
      </c>
      <c r="BA19" s="66">
        <f t="shared" si="219"/>
        <v>-1188</v>
      </c>
      <c r="BB19" s="66">
        <f t="shared" si="219"/>
        <v>0</v>
      </c>
      <c r="BC19" s="66">
        <f t="shared" si="219"/>
        <v>0</v>
      </c>
      <c r="BD19" s="66">
        <f t="shared" si="219"/>
        <v>0</v>
      </c>
      <c r="BE19" s="66">
        <f t="shared" si="219"/>
        <v>0</v>
      </c>
      <c r="BF19" s="173"/>
      <c r="BG19" s="173"/>
      <c r="BH19" s="173"/>
      <c r="BI19" s="175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I19" s="45" t="s">
        <v>25</v>
      </c>
      <c r="CJ19" s="3">
        <v>3</v>
      </c>
      <c r="CK19" s="25">
        <v>12.3</v>
      </c>
      <c r="CL19" s="25">
        <v>12.3</v>
      </c>
      <c r="CM19" s="10">
        <v>29.1</v>
      </c>
      <c r="CN19" s="7">
        <v>82</v>
      </c>
      <c r="CO19" s="7">
        <v>134.9</v>
      </c>
      <c r="CP19" s="7">
        <v>187.4</v>
      </c>
      <c r="CQ19" s="7">
        <v>229</v>
      </c>
      <c r="CR19" s="7">
        <v>314</v>
      </c>
      <c r="CS19" s="10">
        <v>394</v>
      </c>
      <c r="CT19" s="6">
        <v>491</v>
      </c>
      <c r="CU19" s="6">
        <v>594</v>
      </c>
      <c r="CV19" s="6">
        <v>685</v>
      </c>
      <c r="CW19" s="6">
        <v>827</v>
      </c>
      <c r="CX19" s="6">
        <v>907</v>
      </c>
      <c r="CY19" s="6">
        <v>989</v>
      </c>
      <c r="CZ19" s="6">
        <v>1066</v>
      </c>
      <c r="DA19" s="6">
        <v>1133</v>
      </c>
      <c r="DB19" s="6">
        <v>1175</v>
      </c>
      <c r="DC19" s="6">
        <v>1228</v>
      </c>
      <c r="DD19" s="6">
        <v>1256</v>
      </c>
      <c r="DE19" s="6">
        <v>1273</v>
      </c>
      <c r="DF19" s="6">
        <v>1328</v>
      </c>
      <c r="DG19" s="6"/>
      <c r="DH19" s="6"/>
      <c r="DI19" s="6"/>
      <c r="DJ19" s="6"/>
      <c r="DK19" s="6"/>
      <c r="DL19" s="46">
        <f t="shared" si="223"/>
        <v>9.3000000000000007</v>
      </c>
      <c r="DM19" s="46">
        <f t="shared" si="223"/>
        <v>0</v>
      </c>
      <c r="DN19" s="46">
        <f t="shared" si="223"/>
        <v>16.8</v>
      </c>
      <c r="DO19" s="46">
        <f t="shared" si="223"/>
        <v>52.9</v>
      </c>
      <c r="DP19" s="46">
        <f t="shared" si="223"/>
        <v>52.900000000000006</v>
      </c>
      <c r="DQ19" s="46">
        <f t="shared" si="223"/>
        <v>52.5</v>
      </c>
      <c r="DR19" s="46">
        <f t="shared" si="223"/>
        <v>41.599999999999994</v>
      </c>
      <c r="DS19" s="46">
        <f t="shared" si="223"/>
        <v>85</v>
      </c>
      <c r="DT19" s="46">
        <f t="shared" si="224"/>
        <v>80</v>
      </c>
      <c r="DU19" s="47">
        <f t="shared" si="225"/>
        <v>97</v>
      </c>
      <c r="DV19" s="47">
        <f t="shared" si="226"/>
        <v>103</v>
      </c>
      <c r="DW19" s="47">
        <f t="shared" si="227"/>
        <v>91</v>
      </c>
      <c r="DX19" s="47">
        <f t="shared" si="228"/>
        <v>142</v>
      </c>
      <c r="DY19" s="47">
        <f t="shared" si="229"/>
        <v>80</v>
      </c>
      <c r="DZ19" s="47">
        <f t="shared" si="230"/>
        <v>82</v>
      </c>
      <c r="EA19" s="47">
        <f t="shared" si="231"/>
        <v>77</v>
      </c>
      <c r="EB19" s="47">
        <f t="shared" si="232"/>
        <v>67</v>
      </c>
      <c r="EC19" s="47">
        <f t="shared" si="233"/>
        <v>42</v>
      </c>
      <c r="ED19" s="47">
        <f t="shared" si="234"/>
        <v>53</v>
      </c>
      <c r="EE19" s="47">
        <f t="shared" si="235"/>
        <v>28</v>
      </c>
      <c r="EF19" s="47">
        <f t="shared" si="236"/>
        <v>17</v>
      </c>
      <c r="EG19" s="47">
        <f t="shared" si="237"/>
        <v>55</v>
      </c>
      <c r="EH19" s="47">
        <f t="shared" si="238"/>
        <v>-1328</v>
      </c>
      <c r="EI19" s="47">
        <f t="shared" si="239"/>
        <v>0</v>
      </c>
      <c r="EJ19" s="47">
        <f t="shared" si="240"/>
        <v>0</v>
      </c>
      <c r="EK19" s="47">
        <f t="shared" si="241"/>
        <v>0</v>
      </c>
      <c r="EL19" s="47">
        <f t="shared" si="242"/>
        <v>0</v>
      </c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67"/>
    </row>
    <row r="20" spans="2:171" ht="15" thickBot="1" x14ac:dyDescent="0.35">
      <c r="B20" s="163" t="s">
        <v>3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77"/>
      <c r="CH20" s="67"/>
      <c r="CI20" s="45" t="s">
        <v>26</v>
      </c>
      <c r="CJ20" s="3">
        <v>2</v>
      </c>
      <c r="CK20" s="25">
        <v>12.8</v>
      </c>
      <c r="CL20" s="25">
        <v>12.8</v>
      </c>
      <c r="CM20" s="10">
        <v>31.6</v>
      </c>
      <c r="CN20" s="7">
        <v>94.3</v>
      </c>
      <c r="CO20" s="7">
        <v>150.4</v>
      </c>
      <c r="CP20" s="7">
        <v>204.3</v>
      </c>
      <c r="CQ20" s="7">
        <v>253</v>
      </c>
      <c r="CR20" s="7">
        <v>343</v>
      </c>
      <c r="CS20" s="10">
        <v>432</v>
      </c>
      <c r="CT20" s="6">
        <v>539</v>
      </c>
      <c r="CU20" s="6">
        <v>647</v>
      </c>
      <c r="CV20" s="6">
        <v>741</v>
      </c>
      <c r="CW20" s="6">
        <v>882</v>
      </c>
      <c r="CX20" s="6">
        <v>964</v>
      </c>
      <c r="CY20" s="6">
        <v>1048</v>
      </c>
      <c r="CZ20" s="6">
        <v>1132</v>
      </c>
      <c r="DA20" s="6">
        <v>1200</v>
      </c>
      <c r="DB20" s="6">
        <v>1241</v>
      </c>
      <c r="DC20" s="6">
        <v>1295</v>
      </c>
      <c r="DD20" s="6">
        <v>1329</v>
      </c>
      <c r="DE20" s="6">
        <v>1347</v>
      </c>
      <c r="DF20" s="6">
        <v>1405</v>
      </c>
      <c r="DG20" s="6"/>
      <c r="DH20" s="6"/>
      <c r="DI20" s="6"/>
      <c r="DJ20" s="6"/>
      <c r="DK20" s="6"/>
      <c r="DL20" s="46">
        <f t="shared" si="223"/>
        <v>10.8</v>
      </c>
      <c r="DM20" s="46">
        <f t="shared" si="223"/>
        <v>0</v>
      </c>
      <c r="DN20" s="46">
        <f t="shared" si="223"/>
        <v>18.8</v>
      </c>
      <c r="DO20" s="46">
        <f t="shared" si="223"/>
        <v>62.699999999999996</v>
      </c>
      <c r="DP20" s="46">
        <f t="shared" si="223"/>
        <v>56.100000000000009</v>
      </c>
      <c r="DQ20" s="46">
        <f t="shared" si="223"/>
        <v>53.900000000000006</v>
      </c>
      <c r="DR20" s="46">
        <f t="shared" si="223"/>
        <v>48.699999999999989</v>
      </c>
      <c r="DS20" s="46">
        <f t="shared" si="223"/>
        <v>90</v>
      </c>
      <c r="DT20" s="46">
        <f t="shared" si="224"/>
        <v>89</v>
      </c>
      <c r="DU20" s="47">
        <f t="shared" si="225"/>
        <v>107</v>
      </c>
      <c r="DV20" s="47">
        <f t="shared" si="226"/>
        <v>108</v>
      </c>
      <c r="DW20" s="47">
        <f t="shared" si="227"/>
        <v>94</v>
      </c>
      <c r="DX20" s="47">
        <f t="shared" si="228"/>
        <v>141</v>
      </c>
      <c r="DY20" s="47">
        <f t="shared" si="229"/>
        <v>82</v>
      </c>
      <c r="DZ20" s="47">
        <f t="shared" si="230"/>
        <v>84</v>
      </c>
      <c r="EA20" s="47">
        <f t="shared" si="231"/>
        <v>84</v>
      </c>
      <c r="EB20" s="47">
        <f t="shared" si="232"/>
        <v>68</v>
      </c>
      <c r="EC20" s="47">
        <f t="shared" si="233"/>
        <v>41</v>
      </c>
      <c r="ED20" s="47">
        <f t="shared" si="234"/>
        <v>54</v>
      </c>
      <c r="EE20" s="47">
        <f t="shared" si="235"/>
        <v>34</v>
      </c>
      <c r="EF20" s="47">
        <f t="shared" si="236"/>
        <v>18</v>
      </c>
      <c r="EG20" s="47">
        <f t="shared" si="237"/>
        <v>58</v>
      </c>
      <c r="EH20" s="47">
        <f t="shared" si="238"/>
        <v>-1405</v>
      </c>
      <c r="EI20" s="47">
        <f t="shared" si="239"/>
        <v>0</v>
      </c>
      <c r="EJ20" s="47">
        <f t="shared" si="240"/>
        <v>0</v>
      </c>
      <c r="EK20" s="47">
        <f t="shared" si="241"/>
        <v>0</v>
      </c>
      <c r="EL20" s="47">
        <f t="shared" si="242"/>
        <v>0</v>
      </c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67"/>
    </row>
    <row r="21" spans="2:171" x14ac:dyDescent="0.3">
      <c r="B21" s="108" t="s">
        <v>4</v>
      </c>
      <c r="C21" s="15">
        <v>1</v>
      </c>
      <c r="D21" s="31">
        <v>6.4</v>
      </c>
      <c r="E21" s="31">
        <v>6.4</v>
      </c>
      <c r="F21" s="17">
        <v>16.899999999999999</v>
      </c>
      <c r="G21" s="16">
        <v>71.8</v>
      </c>
      <c r="H21" s="16">
        <v>124.3</v>
      </c>
      <c r="I21" s="16">
        <v>164.8</v>
      </c>
      <c r="J21" s="16">
        <v>204</v>
      </c>
      <c r="K21" s="17">
        <v>285</v>
      </c>
      <c r="L21" s="16">
        <v>360</v>
      </c>
      <c r="M21" s="36">
        <v>453</v>
      </c>
      <c r="N21" s="36">
        <v>546</v>
      </c>
      <c r="O21" s="36">
        <v>630</v>
      </c>
      <c r="P21" s="55">
        <v>757</v>
      </c>
      <c r="Q21" s="55">
        <v>832</v>
      </c>
      <c r="R21" s="55">
        <v>911</v>
      </c>
      <c r="S21" s="55">
        <v>981</v>
      </c>
      <c r="T21" s="55">
        <v>1037</v>
      </c>
      <c r="U21" s="55">
        <v>1070</v>
      </c>
      <c r="V21" s="55">
        <v>1123</v>
      </c>
      <c r="W21" s="55">
        <v>1159</v>
      </c>
      <c r="X21" s="55">
        <v>1174</v>
      </c>
      <c r="Y21" s="55">
        <v>1229</v>
      </c>
      <c r="Z21" s="55"/>
      <c r="AA21" s="55"/>
      <c r="AB21" s="55"/>
      <c r="AC21" s="55"/>
      <c r="AD21" s="55"/>
      <c r="AE21" s="35">
        <f t="shared" ref="AE21:AN24" si="244">D21-C21</f>
        <v>5.4</v>
      </c>
      <c r="AF21" s="35">
        <f t="shared" si="244"/>
        <v>0</v>
      </c>
      <c r="AG21" s="35">
        <f t="shared" si="244"/>
        <v>10.499999999999998</v>
      </c>
      <c r="AH21" s="35">
        <f t="shared" si="244"/>
        <v>54.9</v>
      </c>
      <c r="AI21" s="35">
        <f t="shared" si="244"/>
        <v>52.5</v>
      </c>
      <c r="AJ21" s="35">
        <f t="shared" si="244"/>
        <v>40.500000000000014</v>
      </c>
      <c r="AK21" s="35">
        <f t="shared" si="244"/>
        <v>39.199999999999989</v>
      </c>
      <c r="AL21" s="35">
        <f t="shared" si="244"/>
        <v>81</v>
      </c>
      <c r="AM21" s="35">
        <f t="shared" si="244"/>
        <v>75</v>
      </c>
      <c r="AN21" s="35">
        <f t="shared" si="244"/>
        <v>93</v>
      </c>
      <c r="AO21" s="35">
        <f t="shared" ref="AO21:AX24" si="245">N21-M21</f>
        <v>93</v>
      </c>
      <c r="AP21" s="35">
        <f t="shared" si="245"/>
        <v>84</v>
      </c>
      <c r="AQ21" s="35">
        <f t="shared" si="245"/>
        <v>127</v>
      </c>
      <c r="AR21" s="35">
        <f t="shared" si="245"/>
        <v>75</v>
      </c>
      <c r="AS21" s="35">
        <f t="shared" si="245"/>
        <v>79</v>
      </c>
      <c r="AT21" s="35">
        <f t="shared" si="245"/>
        <v>70</v>
      </c>
      <c r="AU21" s="35">
        <f t="shared" si="245"/>
        <v>56</v>
      </c>
      <c r="AV21" s="35">
        <f t="shared" si="245"/>
        <v>33</v>
      </c>
      <c r="AW21" s="35">
        <f t="shared" si="245"/>
        <v>53</v>
      </c>
      <c r="AX21" s="35">
        <f t="shared" si="245"/>
        <v>36</v>
      </c>
      <c r="AY21" s="35">
        <f t="shared" ref="AY21:BE24" si="246">X21-W21</f>
        <v>15</v>
      </c>
      <c r="AZ21" s="35">
        <f t="shared" si="246"/>
        <v>55</v>
      </c>
      <c r="BA21" s="35">
        <f t="shared" si="246"/>
        <v>-1229</v>
      </c>
      <c r="BB21" s="35">
        <f t="shared" si="246"/>
        <v>0</v>
      </c>
      <c r="BC21" s="35">
        <f t="shared" si="246"/>
        <v>0</v>
      </c>
      <c r="BD21" s="35">
        <f t="shared" si="246"/>
        <v>0</v>
      </c>
      <c r="BE21" s="35">
        <f t="shared" si="246"/>
        <v>0</v>
      </c>
      <c r="BF21" s="157">
        <f>AVERAGE(C21:C26)</f>
        <v>0.4</v>
      </c>
      <c r="BG21" s="157">
        <f t="shared" ref="BG21:BH21" si="247">AVERAGE(D21:D26)</f>
        <v>4.8800000000000008</v>
      </c>
      <c r="BH21" s="157">
        <f t="shared" si="247"/>
        <v>4.8800000000000008</v>
      </c>
      <c r="BI21" s="157">
        <f t="shared" ref="BI21" si="248">AVERAGE(F21:F26)</f>
        <v>12.78</v>
      </c>
      <c r="BJ21" s="157">
        <f t="shared" ref="BJ21" si="249">AVERAGE(G21:G26)</f>
        <v>63.240000000000009</v>
      </c>
      <c r="BK21" s="157">
        <f t="shared" ref="BK21" si="250">AVERAGE(H21:H26)</f>
        <v>115.74000000000001</v>
      </c>
      <c r="BL21" s="157">
        <f t="shared" ref="BL21" si="251">AVERAGE(I21:I26)</f>
        <v>150.66</v>
      </c>
      <c r="BM21" s="157">
        <f t="shared" ref="BM21" si="252">AVERAGE(J21:J26)</f>
        <v>187</v>
      </c>
      <c r="BN21" s="157">
        <f t="shared" ref="BN21" si="253">AVERAGE(K21:K26)</f>
        <v>264.2</v>
      </c>
      <c r="BO21" s="157">
        <f t="shared" ref="BO21" si="254">AVERAGE(L21:L26)</f>
        <v>336</v>
      </c>
      <c r="BP21" s="157">
        <f t="shared" ref="BP21" si="255">AVERAGE(M21:M26)</f>
        <v>422.4</v>
      </c>
      <c r="BQ21" s="157">
        <f t="shared" ref="BQ21" si="256">AVERAGE(N21:N26)</f>
        <v>512.20000000000005</v>
      </c>
      <c r="BR21" s="157">
        <f t="shared" ref="BR21" si="257">AVERAGE(O21:O26)</f>
        <v>592</v>
      </c>
      <c r="BS21" s="157">
        <f t="shared" ref="BS21" si="258">AVERAGE(P21:P26)</f>
        <v>714</v>
      </c>
      <c r="BT21" s="157">
        <f t="shared" ref="BT21" si="259">AVERAGE(Q21:Q26)</f>
        <v>785.4</v>
      </c>
      <c r="BU21" s="157">
        <f t="shared" ref="BU21" si="260">AVERAGE(R21:R26)</f>
        <v>859.8</v>
      </c>
      <c r="BV21" s="157">
        <f t="shared" ref="BV21" si="261">AVERAGE(S21:S26)</f>
        <v>926</v>
      </c>
      <c r="BW21" s="157">
        <f t="shared" ref="BW21" si="262">AVERAGE(T21:T26)</f>
        <v>978.4</v>
      </c>
      <c r="BX21" s="157">
        <f t="shared" ref="BX21" si="263">AVERAGE(U21:U26)</f>
        <v>1007.8</v>
      </c>
      <c r="BY21" s="157">
        <f t="shared" ref="BY21" si="264">AVERAGE(V21:V26)</f>
        <v>1056</v>
      </c>
      <c r="BZ21" s="157">
        <f t="shared" ref="BZ21" si="265">AVERAGE(W21:W26)</f>
        <v>1085.5999999999999</v>
      </c>
      <c r="CA21" s="157">
        <f t="shared" ref="CA21" si="266">AVERAGE(X21:X26)</f>
        <v>1099.4000000000001</v>
      </c>
      <c r="CB21" s="157">
        <f t="shared" ref="CB21" si="267">AVERAGE(Y21:Y26)</f>
        <v>1149.4000000000001</v>
      </c>
      <c r="CC21" s="157" t="e">
        <f t="shared" ref="CC21" si="268">AVERAGE(Z21:Z26)</f>
        <v>#DIV/0!</v>
      </c>
      <c r="CD21" s="157" t="e">
        <f t="shared" ref="CD21" si="269">AVERAGE(AA21:AA26)</f>
        <v>#DIV/0!</v>
      </c>
      <c r="CE21" s="157" t="e">
        <f t="shared" ref="CE21" si="270">AVERAGE(AB21:AB26)</f>
        <v>#DIV/0!</v>
      </c>
      <c r="CF21" s="157" t="e">
        <f t="shared" ref="CF21:CG21" si="271">AVERAGE(AC21:AC26)</f>
        <v>#DIV/0!</v>
      </c>
      <c r="CG21" s="157" t="e">
        <f t="shared" si="271"/>
        <v>#DIV/0!</v>
      </c>
      <c r="CH21" s="67"/>
      <c r="CI21" s="45" t="s">
        <v>27</v>
      </c>
      <c r="CJ21" s="3">
        <v>2</v>
      </c>
      <c r="CK21" s="25">
        <v>10.6</v>
      </c>
      <c r="CL21" s="25">
        <v>10.6</v>
      </c>
      <c r="CM21" s="10">
        <v>28.9</v>
      </c>
      <c r="CN21" s="7">
        <v>87.2</v>
      </c>
      <c r="CO21" s="7">
        <v>141.4</v>
      </c>
      <c r="CP21" s="7">
        <v>192.2</v>
      </c>
      <c r="CQ21" s="7">
        <v>240</v>
      </c>
      <c r="CR21" s="7">
        <v>330</v>
      </c>
      <c r="CS21" s="10">
        <v>413</v>
      </c>
      <c r="CT21" s="6">
        <v>515</v>
      </c>
      <c r="CU21" s="6">
        <v>618</v>
      </c>
      <c r="CV21" s="6">
        <v>708</v>
      </c>
      <c r="CW21" s="6">
        <v>834</v>
      </c>
      <c r="CX21" s="6">
        <v>912</v>
      </c>
      <c r="CY21" s="6">
        <v>990</v>
      </c>
      <c r="CZ21" s="6">
        <v>1068</v>
      </c>
      <c r="DA21" s="6">
        <v>1130</v>
      </c>
      <c r="DB21" s="6">
        <v>1169</v>
      </c>
      <c r="DC21" s="6">
        <v>1218</v>
      </c>
      <c r="DD21" s="6">
        <v>1246</v>
      </c>
      <c r="DE21" s="6">
        <v>1261</v>
      </c>
      <c r="DF21" s="6">
        <v>1316</v>
      </c>
      <c r="DG21" s="6"/>
      <c r="DH21" s="6"/>
      <c r="DI21" s="6"/>
      <c r="DJ21" s="6"/>
      <c r="DK21" s="6"/>
      <c r="DL21" s="46">
        <f t="shared" si="223"/>
        <v>8.6</v>
      </c>
      <c r="DM21" s="46">
        <f t="shared" si="223"/>
        <v>0</v>
      </c>
      <c r="DN21" s="46">
        <f t="shared" si="223"/>
        <v>18.299999999999997</v>
      </c>
      <c r="DO21" s="46">
        <f t="shared" si="223"/>
        <v>58.300000000000004</v>
      </c>
      <c r="DP21" s="46">
        <f t="shared" si="223"/>
        <v>54.2</v>
      </c>
      <c r="DQ21" s="46">
        <f t="shared" si="223"/>
        <v>50.799999999999983</v>
      </c>
      <c r="DR21" s="46">
        <f t="shared" si="223"/>
        <v>47.800000000000011</v>
      </c>
      <c r="DS21" s="46">
        <f t="shared" si="223"/>
        <v>90</v>
      </c>
      <c r="DT21" s="46">
        <f t="shared" si="224"/>
        <v>83</v>
      </c>
      <c r="DU21" s="47">
        <f t="shared" si="225"/>
        <v>102</v>
      </c>
      <c r="DV21" s="47">
        <f t="shared" si="226"/>
        <v>103</v>
      </c>
      <c r="DW21" s="47">
        <f t="shared" si="227"/>
        <v>90</v>
      </c>
      <c r="DX21" s="47">
        <f t="shared" si="228"/>
        <v>126</v>
      </c>
      <c r="DY21" s="47">
        <f t="shared" si="229"/>
        <v>78</v>
      </c>
      <c r="DZ21" s="47">
        <f t="shared" si="230"/>
        <v>78</v>
      </c>
      <c r="EA21" s="47">
        <f t="shared" si="231"/>
        <v>78</v>
      </c>
      <c r="EB21" s="47">
        <f t="shared" si="232"/>
        <v>62</v>
      </c>
      <c r="EC21" s="47">
        <f t="shared" si="233"/>
        <v>39</v>
      </c>
      <c r="ED21" s="47">
        <f t="shared" si="234"/>
        <v>49</v>
      </c>
      <c r="EE21" s="47">
        <f t="shared" si="235"/>
        <v>28</v>
      </c>
      <c r="EF21" s="47">
        <f t="shared" si="236"/>
        <v>15</v>
      </c>
      <c r="EG21" s="47">
        <f t="shared" si="237"/>
        <v>55</v>
      </c>
      <c r="EH21" s="47">
        <f t="shared" si="238"/>
        <v>-1316</v>
      </c>
      <c r="EI21" s="47">
        <f t="shared" si="239"/>
        <v>0</v>
      </c>
      <c r="EJ21" s="47">
        <f t="shared" si="240"/>
        <v>0</v>
      </c>
      <c r="EK21" s="47">
        <f t="shared" si="241"/>
        <v>0</v>
      </c>
      <c r="EL21" s="47">
        <f t="shared" si="242"/>
        <v>0</v>
      </c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67"/>
    </row>
    <row r="22" spans="2:171" ht="14.55" customHeight="1" x14ac:dyDescent="0.3">
      <c r="B22" s="42" t="s">
        <v>5</v>
      </c>
      <c r="C22" s="3">
        <v>0</v>
      </c>
      <c r="D22" s="25">
        <v>4.2</v>
      </c>
      <c r="E22" s="25">
        <v>4.2</v>
      </c>
      <c r="F22" s="10">
        <v>11.6</v>
      </c>
      <c r="G22" s="7">
        <v>60.6</v>
      </c>
      <c r="H22" s="7">
        <v>112.3</v>
      </c>
      <c r="I22" s="7">
        <v>149.5</v>
      </c>
      <c r="J22" s="7">
        <v>188</v>
      </c>
      <c r="K22" s="10">
        <v>265</v>
      </c>
      <c r="L22" s="7">
        <v>339</v>
      </c>
      <c r="M22" s="6">
        <v>426</v>
      </c>
      <c r="N22" s="36">
        <v>517</v>
      </c>
      <c r="O22" s="6">
        <v>597</v>
      </c>
      <c r="P22" s="55">
        <v>721</v>
      </c>
      <c r="Q22" s="55">
        <v>793</v>
      </c>
      <c r="R22" s="55">
        <v>867</v>
      </c>
      <c r="S22" s="55">
        <v>933</v>
      </c>
      <c r="T22" s="55">
        <v>986</v>
      </c>
      <c r="U22" s="55">
        <v>1016</v>
      </c>
      <c r="V22" s="55">
        <v>1066</v>
      </c>
      <c r="W22" s="55">
        <v>1097</v>
      </c>
      <c r="X22" s="55">
        <v>1112</v>
      </c>
      <c r="Y22" s="55">
        <v>1161</v>
      </c>
      <c r="Z22" s="55"/>
      <c r="AA22" s="55"/>
      <c r="AB22" s="55"/>
      <c r="AC22" s="55"/>
      <c r="AD22" s="55"/>
      <c r="AE22" s="35">
        <f t="shared" si="244"/>
        <v>4.2</v>
      </c>
      <c r="AF22" s="35">
        <f t="shared" si="244"/>
        <v>0</v>
      </c>
      <c r="AG22" s="35">
        <f t="shared" si="244"/>
        <v>7.3999999999999995</v>
      </c>
      <c r="AH22" s="35">
        <f t="shared" si="244"/>
        <v>49</v>
      </c>
      <c r="AI22" s="35">
        <f t="shared" si="244"/>
        <v>51.699999999999996</v>
      </c>
      <c r="AJ22" s="35">
        <f t="shared" si="244"/>
        <v>37.200000000000003</v>
      </c>
      <c r="AK22" s="35">
        <f t="shared" si="244"/>
        <v>38.5</v>
      </c>
      <c r="AL22" s="35">
        <f t="shared" si="244"/>
        <v>77</v>
      </c>
      <c r="AM22" s="35">
        <f t="shared" si="244"/>
        <v>74</v>
      </c>
      <c r="AN22" s="35">
        <f t="shared" si="244"/>
        <v>87</v>
      </c>
      <c r="AO22" s="35">
        <f t="shared" si="245"/>
        <v>91</v>
      </c>
      <c r="AP22" s="35">
        <f t="shared" si="245"/>
        <v>80</v>
      </c>
      <c r="AQ22" s="35">
        <f t="shared" ref="AQ22" si="272">P22-O22</f>
        <v>124</v>
      </c>
      <c r="AR22" s="35">
        <f t="shared" ref="AR22" si="273">Q22-P22</f>
        <v>72</v>
      </c>
      <c r="AS22" s="35">
        <f t="shared" si="245"/>
        <v>74</v>
      </c>
      <c r="AT22" s="35">
        <f t="shared" si="245"/>
        <v>66</v>
      </c>
      <c r="AU22" s="35">
        <f t="shared" si="245"/>
        <v>53</v>
      </c>
      <c r="AV22" s="35">
        <f t="shared" si="245"/>
        <v>30</v>
      </c>
      <c r="AW22" s="35">
        <f t="shared" si="245"/>
        <v>50</v>
      </c>
      <c r="AX22" s="35">
        <f t="shared" si="245"/>
        <v>31</v>
      </c>
      <c r="AY22" s="35">
        <f t="shared" si="246"/>
        <v>15</v>
      </c>
      <c r="AZ22" s="35">
        <f t="shared" si="246"/>
        <v>49</v>
      </c>
      <c r="BA22" s="35">
        <f t="shared" si="246"/>
        <v>-1161</v>
      </c>
      <c r="BB22" s="35">
        <f t="shared" si="246"/>
        <v>0</v>
      </c>
      <c r="BC22" s="35">
        <f t="shared" si="246"/>
        <v>0</v>
      </c>
      <c r="BD22" s="35">
        <f t="shared" si="246"/>
        <v>0</v>
      </c>
      <c r="BE22" s="35">
        <f t="shared" si="246"/>
        <v>0</v>
      </c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I22" s="45" t="s">
        <v>59</v>
      </c>
      <c r="CJ22" s="3">
        <v>1</v>
      </c>
      <c r="CK22" s="25">
        <v>8.6</v>
      </c>
      <c r="CL22" s="25">
        <v>8.6</v>
      </c>
      <c r="CM22" s="10">
        <v>28.8</v>
      </c>
      <c r="CN22" s="7">
        <v>88.3</v>
      </c>
      <c r="CO22" s="7">
        <v>142.80000000000001</v>
      </c>
      <c r="CP22" s="7">
        <v>197.7</v>
      </c>
      <c r="CQ22" s="7">
        <v>245</v>
      </c>
      <c r="CR22" s="7">
        <v>337</v>
      </c>
      <c r="CS22" s="10">
        <v>420</v>
      </c>
      <c r="CT22" s="6">
        <v>524</v>
      </c>
      <c r="CU22" s="6">
        <v>628</v>
      </c>
      <c r="CV22" s="6">
        <v>722</v>
      </c>
      <c r="CW22" s="6">
        <v>850</v>
      </c>
      <c r="CX22" s="6">
        <v>931</v>
      </c>
      <c r="CY22" s="6">
        <v>1013</v>
      </c>
      <c r="CZ22" s="6">
        <v>1097</v>
      </c>
      <c r="DA22" s="6">
        <v>1161</v>
      </c>
      <c r="DB22" s="6">
        <v>1202</v>
      </c>
      <c r="DC22" s="6">
        <v>1259</v>
      </c>
      <c r="DD22" s="6">
        <v>1286</v>
      </c>
      <c r="DE22" s="6">
        <v>1303</v>
      </c>
      <c r="DF22" s="6">
        <v>1353</v>
      </c>
      <c r="DG22" s="6"/>
      <c r="DH22" s="6"/>
      <c r="DI22" s="6"/>
      <c r="DJ22" s="6"/>
      <c r="DK22" s="6"/>
      <c r="DL22" s="46">
        <f t="shared" si="223"/>
        <v>7.6</v>
      </c>
      <c r="DM22" s="46">
        <f t="shared" si="223"/>
        <v>0</v>
      </c>
      <c r="DN22" s="46">
        <f t="shared" si="223"/>
        <v>20.200000000000003</v>
      </c>
      <c r="DO22" s="46">
        <f t="shared" si="223"/>
        <v>59.5</v>
      </c>
      <c r="DP22" s="46">
        <f t="shared" si="223"/>
        <v>54.500000000000014</v>
      </c>
      <c r="DQ22" s="46">
        <f t="shared" si="223"/>
        <v>54.899999999999977</v>
      </c>
      <c r="DR22" s="46">
        <f t="shared" si="223"/>
        <v>47.300000000000011</v>
      </c>
      <c r="DS22" s="46">
        <f t="shared" si="223"/>
        <v>92</v>
      </c>
      <c r="DT22" s="46">
        <f t="shared" si="224"/>
        <v>83</v>
      </c>
      <c r="DU22" s="47">
        <f t="shared" si="225"/>
        <v>104</v>
      </c>
      <c r="DV22" s="47">
        <f t="shared" si="226"/>
        <v>104</v>
      </c>
      <c r="DW22" s="47">
        <f t="shared" si="227"/>
        <v>94</v>
      </c>
      <c r="DX22" s="47">
        <f t="shared" si="228"/>
        <v>128</v>
      </c>
      <c r="DY22" s="47">
        <f t="shared" si="229"/>
        <v>81</v>
      </c>
      <c r="DZ22" s="47">
        <f t="shared" si="230"/>
        <v>82</v>
      </c>
      <c r="EA22" s="47">
        <f t="shared" si="231"/>
        <v>84</v>
      </c>
      <c r="EB22" s="47">
        <f t="shared" si="232"/>
        <v>64</v>
      </c>
      <c r="EC22" s="47">
        <f t="shared" si="233"/>
        <v>41</v>
      </c>
      <c r="ED22" s="47">
        <f t="shared" si="234"/>
        <v>57</v>
      </c>
      <c r="EE22" s="47">
        <f t="shared" si="235"/>
        <v>27</v>
      </c>
      <c r="EF22" s="47">
        <f t="shared" si="236"/>
        <v>17</v>
      </c>
      <c r="EG22" s="47">
        <f t="shared" si="237"/>
        <v>50</v>
      </c>
      <c r="EH22" s="47">
        <f t="shared" si="238"/>
        <v>-1353</v>
      </c>
      <c r="EI22" s="47">
        <f t="shared" si="239"/>
        <v>0</v>
      </c>
      <c r="EJ22" s="47">
        <f t="shared" si="240"/>
        <v>0</v>
      </c>
      <c r="EK22" s="47">
        <f t="shared" si="241"/>
        <v>0</v>
      </c>
      <c r="EL22" s="47">
        <f t="shared" si="242"/>
        <v>0</v>
      </c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67"/>
    </row>
    <row r="23" spans="2:171" x14ac:dyDescent="0.3">
      <c r="B23" s="42" t="s">
        <v>42</v>
      </c>
      <c r="C23" s="3">
        <v>0</v>
      </c>
      <c r="D23" s="25">
        <v>4.0999999999999996</v>
      </c>
      <c r="E23" s="25">
        <v>4.0999999999999996</v>
      </c>
      <c r="F23" s="10">
        <v>11.9</v>
      </c>
      <c r="G23" s="7">
        <v>65.7</v>
      </c>
      <c r="H23" s="7">
        <v>114</v>
      </c>
      <c r="I23" s="7">
        <v>149.6</v>
      </c>
      <c r="J23" s="7">
        <v>182</v>
      </c>
      <c r="K23" s="10">
        <v>260</v>
      </c>
      <c r="L23" s="7">
        <v>326</v>
      </c>
      <c r="M23" s="6">
        <v>409</v>
      </c>
      <c r="N23" s="6">
        <v>498</v>
      </c>
      <c r="O23" s="6">
        <v>576</v>
      </c>
      <c r="P23" s="55">
        <v>693</v>
      </c>
      <c r="Q23" s="55">
        <v>762</v>
      </c>
      <c r="R23" s="55">
        <v>835</v>
      </c>
      <c r="S23" s="55">
        <v>900</v>
      </c>
      <c r="T23" s="55">
        <v>951</v>
      </c>
      <c r="U23" s="55">
        <v>978</v>
      </c>
      <c r="V23" s="55">
        <v>1022</v>
      </c>
      <c r="W23" s="55">
        <v>1043</v>
      </c>
      <c r="X23" s="55">
        <v>1056</v>
      </c>
      <c r="Y23" s="55">
        <v>1103</v>
      </c>
      <c r="Z23" s="55"/>
      <c r="AA23" s="55"/>
      <c r="AB23" s="55"/>
      <c r="AC23" s="55"/>
      <c r="AD23" s="55"/>
      <c r="AE23" s="35">
        <f t="shared" si="244"/>
        <v>4.0999999999999996</v>
      </c>
      <c r="AF23" s="35">
        <f t="shared" si="244"/>
        <v>0</v>
      </c>
      <c r="AG23" s="35">
        <f t="shared" si="244"/>
        <v>7.8000000000000007</v>
      </c>
      <c r="AH23" s="35">
        <f t="shared" si="244"/>
        <v>53.800000000000004</v>
      </c>
      <c r="AI23" s="35">
        <f t="shared" si="244"/>
        <v>48.3</v>
      </c>
      <c r="AJ23" s="35">
        <f t="shared" si="244"/>
        <v>35.599999999999994</v>
      </c>
      <c r="AK23" s="35">
        <f t="shared" si="244"/>
        <v>32.400000000000006</v>
      </c>
      <c r="AL23" s="35">
        <f t="shared" si="244"/>
        <v>78</v>
      </c>
      <c r="AM23" s="35">
        <f t="shared" si="244"/>
        <v>66</v>
      </c>
      <c r="AN23" s="35">
        <f t="shared" si="244"/>
        <v>83</v>
      </c>
      <c r="AO23" s="35">
        <f t="shared" si="245"/>
        <v>89</v>
      </c>
      <c r="AP23" s="35">
        <f t="shared" si="245"/>
        <v>78</v>
      </c>
      <c r="AQ23" s="35">
        <f t="shared" si="245"/>
        <v>117</v>
      </c>
      <c r="AR23" s="35">
        <f t="shared" si="245"/>
        <v>69</v>
      </c>
      <c r="AS23" s="35">
        <f t="shared" si="245"/>
        <v>73</v>
      </c>
      <c r="AT23" s="35">
        <f t="shared" si="245"/>
        <v>65</v>
      </c>
      <c r="AU23" s="35">
        <f t="shared" si="245"/>
        <v>51</v>
      </c>
      <c r="AV23" s="35">
        <f t="shared" si="245"/>
        <v>27</v>
      </c>
      <c r="AW23" s="35">
        <f t="shared" si="245"/>
        <v>44</v>
      </c>
      <c r="AX23" s="35">
        <f t="shared" si="245"/>
        <v>21</v>
      </c>
      <c r="AY23" s="35">
        <f t="shared" si="246"/>
        <v>13</v>
      </c>
      <c r="AZ23" s="35">
        <f t="shared" si="246"/>
        <v>47</v>
      </c>
      <c r="BA23" s="35">
        <f t="shared" si="246"/>
        <v>-1103</v>
      </c>
      <c r="BB23" s="35">
        <f t="shared" si="246"/>
        <v>0</v>
      </c>
      <c r="BC23" s="35">
        <f t="shared" si="246"/>
        <v>0</v>
      </c>
      <c r="BD23" s="35">
        <f t="shared" si="246"/>
        <v>0</v>
      </c>
      <c r="BE23" s="35">
        <f t="shared" si="246"/>
        <v>0</v>
      </c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67"/>
      <c r="CI23" s="45" t="s">
        <v>28</v>
      </c>
      <c r="CJ23" s="3">
        <v>2</v>
      </c>
      <c r="CK23" s="25">
        <v>10.6</v>
      </c>
      <c r="CL23" s="25">
        <v>10.6</v>
      </c>
      <c r="CM23" s="10">
        <v>27.7</v>
      </c>
      <c r="CN23" s="7">
        <v>73.5</v>
      </c>
      <c r="CO23" s="7">
        <v>122.9</v>
      </c>
      <c r="CP23" s="7">
        <v>169.9</v>
      </c>
      <c r="CQ23" s="7">
        <v>206</v>
      </c>
      <c r="CR23" s="7">
        <v>282</v>
      </c>
      <c r="CS23" s="10">
        <v>354</v>
      </c>
      <c r="CT23" s="6">
        <v>448</v>
      </c>
      <c r="CU23" s="6">
        <v>548</v>
      </c>
      <c r="CV23" s="6">
        <v>640</v>
      </c>
      <c r="CW23" s="6">
        <v>780</v>
      </c>
      <c r="CX23" s="6">
        <v>859</v>
      </c>
      <c r="CY23" s="6">
        <v>937</v>
      </c>
      <c r="CZ23" s="6">
        <v>1013</v>
      </c>
      <c r="DA23" s="6">
        <v>1075</v>
      </c>
      <c r="DB23" s="6">
        <v>1115</v>
      </c>
      <c r="DC23" s="6">
        <v>1162</v>
      </c>
      <c r="DD23" s="6">
        <v>1188</v>
      </c>
      <c r="DE23" s="6">
        <v>1205</v>
      </c>
      <c r="DF23" s="6">
        <v>1258</v>
      </c>
      <c r="DG23" s="6"/>
      <c r="DH23" s="6"/>
      <c r="DI23" s="6"/>
      <c r="DJ23" s="6"/>
      <c r="DK23" s="6"/>
      <c r="DL23" s="46">
        <f t="shared" si="223"/>
        <v>8.6</v>
      </c>
      <c r="DM23" s="46">
        <f t="shared" si="223"/>
        <v>0</v>
      </c>
      <c r="DN23" s="46">
        <f t="shared" si="223"/>
        <v>17.100000000000001</v>
      </c>
      <c r="DO23" s="46">
        <f t="shared" si="223"/>
        <v>45.8</v>
      </c>
      <c r="DP23" s="46">
        <f t="shared" si="223"/>
        <v>49.400000000000006</v>
      </c>
      <c r="DQ23" s="46">
        <f t="shared" si="223"/>
        <v>47</v>
      </c>
      <c r="DR23" s="46">
        <f t="shared" si="223"/>
        <v>36.099999999999994</v>
      </c>
      <c r="DS23" s="46">
        <f t="shared" si="223"/>
        <v>76</v>
      </c>
      <c r="DT23" s="46">
        <f t="shared" si="224"/>
        <v>72</v>
      </c>
      <c r="DU23" s="47">
        <f t="shared" si="225"/>
        <v>94</v>
      </c>
      <c r="DV23" s="47">
        <f t="shared" si="226"/>
        <v>100</v>
      </c>
      <c r="DW23" s="47">
        <f t="shared" si="227"/>
        <v>92</v>
      </c>
      <c r="DX23" s="47">
        <f t="shared" si="228"/>
        <v>140</v>
      </c>
      <c r="DY23" s="47">
        <f t="shared" si="229"/>
        <v>79</v>
      </c>
      <c r="DZ23" s="47">
        <f t="shared" si="230"/>
        <v>78</v>
      </c>
      <c r="EA23" s="47">
        <f t="shared" si="231"/>
        <v>76</v>
      </c>
      <c r="EB23" s="47">
        <f t="shared" si="232"/>
        <v>62</v>
      </c>
      <c r="EC23" s="47">
        <f t="shared" si="233"/>
        <v>40</v>
      </c>
      <c r="ED23" s="47">
        <f t="shared" si="234"/>
        <v>47</v>
      </c>
      <c r="EE23" s="47">
        <f t="shared" si="235"/>
        <v>26</v>
      </c>
      <c r="EF23" s="47">
        <f t="shared" si="236"/>
        <v>17</v>
      </c>
      <c r="EG23" s="47">
        <f t="shared" si="237"/>
        <v>53</v>
      </c>
      <c r="EH23" s="47">
        <f t="shared" si="238"/>
        <v>-1258</v>
      </c>
      <c r="EI23" s="47">
        <f t="shared" si="239"/>
        <v>0</v>
      </c>
      <c r="EJ23" s="47">
        <f t="shared" si="240"/>
        <v>0</v>
      </c>
      <c r="EK23" s="47">
        <f t="shared" si="241"/>
        <v>0</v>
      </c>
      <c r="EL23" s="47">
        <f t="shared" si="242"/>
        <v>0</v>
      </c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67"/>
    </row>
    <row r="24" spans="2:171" x14ac:dyDescent="0.3">
      <c r="B24" s="108" t="s">
        <v>6</v>
      </c>
      <c r="C24" s="3">
        <v>0</v>
      </c>
      <c r="D24" s="135">
        <v>3.5</v>
      </c>
      <c r="E24" s="135">
        <v>3.5</v>
      </c>
      <c r="F24" s="136">
        <v>12.6</v>
      </c>
      <c r="G24" s="3">
        <v>56.5</v>
      </c>
      <c r="H24" s="3">
        <v>105.4</v>
      </c>
      <c r="I24" s="3">
        <v>140.9</v>
      </c>
      <c r="J24" s="3">
        <v>177</v>
      </c>
      <c r="K24" s="136">
        <v>248</v>
      </c>
      <c r="L24" s="3">
        <v>316</v>
      </c>
      <c r="M24" s="137">
        <v>400</v>
      </c>
      <c r="N24" s="137">
        <v>488</v>
      </c>
      <c r="O24" s="137">
        <v>564</v>
      </c>
      <c r="P24" s="149">
        <v>688</v>
      </c>
      <c r="Q24" s="149">
        <v>757</v>
      </c>
      <c r="R24" s="149">
        <v>828</v>
      </c>
      <c r="S24" s="149">
        <v>891</v>
      </c>
      <c r="T24" s="149">
        <v>939</v>
      </c>
      <c r="U24" s="149">
        <v>965</v>
      </c>
      <c r="V24" s="149">
        <v>1009</v>
      </c>
      <c r="W24" s="149">
        <v>1037</v>
      </c>
      <c r="X24" s="149">
        <v>1050</v>
      </c>
      <c r="Y24" s="149">
        <v>1097</v>
      </c>
      <c r="Z24" s="149"/>
      <c r="AA24" s="149"/>
      <c r="AB24" s="149"/>
      <c r="AC24" s="149"/>
      <c r="AD24" s="149"/>
      <c r="AE24" s="150">
        <f t="shared" si="244"/>
        <v>3.5</v>
      </c>
      <c r="AF24" s="150">
        <f t="shared" si="244"/>
        <v>0</v>
      </c>
      <c r="AG24" s="150">
        <f t="shared" si="244"/>
        <v>9.1</v>
      </c>
      <c r="AH24" s="150">
        <f t="shared" si="244"/>
        <v>43.9</v>
      </c>
      <c r="AI24" s="150">
        <f t="shared" si="244"/>
        <v>48.900000000000006</v>
      </c>
      <c r="AJ24" s="150">
        <f t="shared" si="244"/>
        <v>35.5</v>
      </c>
      <c r="AK24" s="46">
        <f t="shared" si="244"/>
        <v>36.099999999999994</v>
      </c>
      <c r="AL24" s="35">
        <f t="shared" si="244"/>
        <v>71</v>
      </c>
      <c r="AM24" s="35">
        <f t="shared" si="244"/>
        <v>68</v>
      </c>
      <c r="AN24" s="35">
        <f t="shared" si="244"/>
        <v>84</v>
      </c>
      <c r="AO24" s="35">
        <f t="shared" si="245"/>
        <v>88</v>
      </c>
      <c r="AP24" s="35">
        <f t="shared" si="245"/>
        <v>76</v>
      </c>
      <c r="AQ24" s="35">
        <f t="shared" si="245"/>
        <v>124</v>
      </c>
      <c r="AR24" s="35">
        <f t="shared" si="245"/>
        <v>69</v>
      </c>
      <c r="AS24" s="35">
        <f t="shared" si="245"/>
        <v>71</v>
      </c>
      <c r="AT24" s="35">
        <f t="shared" si="245"/>
        <v>63</v>
      </c>
      <c r="AU24" s="35">
        <f t="shared" si="245"/>
        <v>48</v>
      </c>
      <c r="AV24" s="35">
        <f t="shared" si="245"/>
        <v>26</v>
      </c>
      <c r="AW24" s="35">
        <f t="shared" si="245"/>
        <v>44</v>
      </c>
      <c r="AX24" s="35">
        <f t="shared" si="245"/>
        <v>28</v>
      </c>
      <c r="AY24" s="35">
        <f t="shared" si="246"/>
        <v>13</v>
      </c>
      <c r="AZ24" s="35">
        <f t="shared" si="246"/>
        <v>47</v>
      </c>
      <c r="BA24" s="35">
        <f t="shared" si="246"/>
        <v>-1097</v>
      </c>
      <c r="BB24" s="35">
        <f t="shared" si="246"/>
        <v>0</v>
      </c>
      <c r="BC24" s="35">
        <f t="shared" si="246"/>
        <v>0</v>
      </c>
      <c r="BD24" s="35">
        <f t="shared" si="246"/>
        <v>0</v>
      </c>
      <c r="BE24" s="35">
        <f t="shared" si="246"/>
        <v>0</v>
      </c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67"/>
      <c r="CI24" s="138" t="s">
        <v>114</v>
      </c>
      <c r="CJ24" s="4">
        <v>2</v>
      </c>
      <c r="CK24" s="139">
        <v>11.4</v>
      </c>
      <c r="CL24" s="139">
        <v>11.4</v>
      </c>
      <c r="CM24" s="130">
        <v>31.7</v>
      </c>
      <c r="CN24" s="4">
        <v>96.5</v>
      </c>
      <c r="CO24" s="4">
        <v>153.19999999999999</v>
      </c>
      <c r="CP24" s="4">
        <v>208.4</v>
      </c>
      <c r="CQ24" s="4">
        <v>259</v>
      </c>
      <c r="CR24" s="4">
        <v>355</v>
      </c>
      <c r="CS24" s="130">
        <v>443</v>
      </c>
      <c r="CT24" s="132">
        <v>547</v>
      </c>
      <c r="CU24" s="132">
        <v>652</v>
      </c>
      <c r="CV24" s="132">
        <v>744</v>
      </c>
      <c r="CW24" s="132">
        <v>875</v>
      </c>
      <c r="CX24" s="132">
        <v>959</v>
      </c>
      <c r="CY24" s="132">
        <v>1046</v>
      </c>
      <c r="CZ24" s="132">
        <v>1129</v>
      </c>
      <c r="DA24" s="132">
        <v>1198</v>
      </c>
      <c r="DB24" s="132">
        <v>1240</v>
      </c>
      <c r="DC24" s="132">
        <v>1294</v>
      </c>
      <c r="DD24" s="132">
        <v>1323</v>
      </c>
      <c r="DE24" s="132">
        <v>1339</v>
      </c>
      <c r="DF24" s="132">
        <v>1397</v>
      </c>
      <c r="DG24" s="132"/>
      <c r="DH24" s="132"/>
      <c r="DI24" s="132"/>
      <c r="DJ24" s="132"/>
      <c r="DK24" s="132"/>
      <c r="DL24" s="46">
        <f t="shared" ref="DL24:DL25" si="274">CK24-CJ24</f>
        <v>9.4</v>
      </c>
      <c r="DM24" s="46">
        <f t="shared" ref="DM24:DM25" si="275">CL24-CK24</f>
        <v>0</v>
      </c>
      <c r="DN24" s="46">
        <f t="shared" ref="DN24:DN25" si="276">CM24-CL24</f>
        <v>20.299999999999997</v>
      </c>
      <c r="DO24" s="46">
        <f t="shared" ref="DO24:DO25" si="277">CN24-CM24</f>
        <v>64.8</v>
      </c>
      <c r="DP24" s="46">
        <f t="shared" ref="DP24:DP25" si="278">CO24-CN24</f>
        <v>56.699999999999989</v>
      </c>
      <c r="DQ24" s="46">
        <f t="shared" ref="DQ24" si="279">CP24-CO24</f>
        <v>55.200000000000017</v>
      </c>
      <c r="DR24" s="46">
        <f t="shared" ref="DR24" si="280">CQ24-CP24</f>
        <v>50.599999999999994</v>
      </c>
      <c r="DS24" s="46">
        <f t="shared" ref="DS24" si="281">CR24-CQ24</f>
        <v>96</v>
      </c>
      <c r="DT24" s="46">
        <f t="shared" ref="DT24:DT25" si="282">CS24-CR24</f>
        <v>88</v>
      </c>
      <c r="DU24" s="47">
        <f t="shared" ref="DU24:DU25" si="283">CT24-CS24</f>
        <v>104</v>
      </c>
      <c r="DV24" s="47">
        <f t="shared" ref="DV24:DV25" si="284">CU24-CT24</f>
        <v>105</v>
      </c>
      <c r="DW24" s="47">
        <f t="shared" ref="DW24" si="285">CV24-CU24</f>
        <v>92</v>
      </c>
      <c r="DX24" s="47">
        <f t="shared" ref="DX24" si="286">CW24-CV24</f>
        <v>131</v>
      </c>
      <c r="DY24" s="47">
        <f t="shared" ref="DY24" si="287">CX24-CW24</f>
        <v>84</v>
      </c>
      <c r="DZ24" s="47">
        <f t="shared" ref="DZ24" si="288">CY24-CX24</f>
        <v>87</v>
      </c>
      <c r="EA24" s="47">
        <f t="shared" ref="EA24" si="289">CZ24-CY24</f>
        <v>83</v>
      </c>
      <c r="EB24" s="47">
        <f t="shared" ref="EB24" si="290">DA24-CZ24</f>
        <v>69</v>
      </c>
      <c r="EC24" s="47">
        <f t="shared" ref="EC24" si="291">DB24-DA24</f>
        <v>42</v>
      </c>
      <c r="ED24" s="47">
        <f t="shared" ref="ED24" si="292">DC24-DB24</f>
        <v>54</v>
      </c>
      <c r="EE24" s="47">
        <f t="shared" ref="EE24" si="293">DD24-DC24</f>
        <v>29</v>
      </c>
      <c r="EF24" s="47">
        <f t="shared" ref="EF24" si="294">DE24-DD24</f>
        <v>16</v>
      </c>
      <c r="EG24" s="47">
        <f t="shared" ref="EG24" si="295">DF24-DE24</f>
        <v>58</v>
      </c>
      <c r="EH24" s="47">
        <f t="shared" ref="EH24" si="296">DG24-DF24</f>
        <v>-1397</v>
      </c>
      <c r="EI24" s="47">
        <f t="shared" ref="EI24" si="297">DH24-DG24</f>
        <v>0</v>
      </c>
      <c r="EJ24" s="47">
        <f t="shared" ref="EJ24" si="298">DI24-DH24</f>
        <v>0</v>
      </c>
      <c r="EK24" s="47">
        <f t="shared" ref="EK24" si="299">DJ24-DI24</f>
        <v>0</v>
      </c>
      <c r="EL24" s="47">
        <f t="shared" ref="EL24" si="300">DK24-DJ24</f>
        <v>0</v>
      </c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67"/>
    </row>
    <row r="25" spans="2:171" x14ac:dyDescent="0.3">
      <c r="B25" s="147" t="s">
        <v>7</v>
      </c>
      <c r="C25" s="4">
        <v>1</v>
      </c>
      <c r="D25" s="154">
        <v>6.2</v>
      </c>
      <c r="E25" s="155">
        <v>6.2</v>
      </c>
      <c r="F25" s="10">
        <v>10.9</v>
      </c>
      <c r="G25" s="7">
        <v>61.6</v>
      </c>
      <c r="H25" s="7">
        <v>122.7</v>
      </c>
      <c r="I25" s="7">
        <v>148.5</v>
      </c>
      <c r="J25" s="7">
        <v>184</v>
      </c>
      <c r="K25" s="10">
        <v>263</v>
      </c>
      <c r="L25" s="7">
        <v>339</v>
      </c>
      <c r="M25" s="6">
        <v>424</v>
      </c>
      <c r="N25" s="6">
        <v>512</v>
      </c>
      <c r="O25" s="6">
        <v>593</v>
      </c>
      <c r="P25" s="153">
        <v>711</v>
      </c>
      <c r="Q25" s="153">
        <v>783</v>
      </c>
      <c r="R25" s="153">
        <v>858</v>
      </c>
      <c r="S25" s="153">
        <v>925</v>
      </c>
      <c r="T25" s="153">
        <v>979</v>
      </c>
      <c r="U25" s="153">
        <v>1010</v>
      </c>
      <c r="V25" s="153">
        <v>1060</v>
      </c>
      <c r="W25" s="153">
        <v>1092</v>
      </c>
      <c r="X25" s="153">
        <v>1105</v>
      </c>
      <c r="Y25" s="153">
        <v>1157</v>
      </c>
      <c r="Z25" s="153"/>
      <c r="AA25" s="153"/>
      <c r="AB25" s="153"/>
      <c r="AC25" s="153"/>
      <c r="AD25" s="153"/>
      <c r="AE25" s="150">
        <f t="shared" ref="AE25" si="301">D25-C25</f>
        <v>5.2</v>
      </c>
      <c r="AF25" s="150">
        <f t="shared" ref="AF25" si="302">E25-D25</f>
        <v>0</v>
      </c>
      <c r="AG25" s="150">
        <f t="shared" ref="AG25" si="303">F25-E25</f>
        <v>4.7</v>
      </c>
      <c r="AH25" s="150">
        <f t="shared" ref="AH25" si="304">G25-F25</f>
        <v>50.7</v>
      </c>
      <c r="AI25" s="150">
        <f t="shared" ref="AI25" si="305">H25-G25</f>
        <v>61.1</v>
      </c>
      <c r="AJ25" s="150">
        <f t="shared" ref="AJ25" si="306">I25-H25</f>
        <v>25.799999999999997</v>
      </c>
      <c r="AK25" s="150">
        <f t="shared" ref="AK25" si="307">J25-I25</f>
        <v>35.5</v>
      </c>
      <c r="AL25" s="150">
        <f t="shared" ref="AL25" si="308">K25-J25</f>
        <v>79</v>
      </c>
      <c r="AM25" s="150">
        <f t="shared" ref="AM25" si="309">L25-K25</f>
        <v>76</v>
      </c>
      <c r="AN25" s="150">
        <f t="shared" ref="AN25" si="310">M25-L25</f>
        <v>85</v>
      </c>
      <c r="AO25" s="150">
        <f t="shared" ref="AO25" si="311">N25-M25</f>
        <v>88</v>
      </c>
      <c r="AP25" s="150">
        <f t="shared" ref="AP25" si="312">O25-N25</f>
        <v>81</v>
      </c>
      <c r="AQ25" s="150">
        <f t="shared" ref="AQ25" si="313">P25-O25</f>
        <v>118</v>
      </c>
      <c r="AR25" s="150">
        <f t="shared" ref="AR25" si="314">Q25-P25</f>
        <v>72</v>
      </c>
      <c r="AS25" s="150">
        <f t="shared" ref="AS25" si="315">R25-Q25</f>
        <v>75</v>
      </c>
      <c r="AT25" s="150">
        <f t="shared" ref="AT25" si="316">S25-R25</f>
        <v>67</v>
      </c>
      <c r="AU25" s="150">
        <f t="shared" ref="AU25" si="317">T25-S25</f>
        <v>54</v>
      </c>
      <c r="AV25" s="150">
        <f t="shared" ref="AV25" si="318">U25-T25</f>
        <v>31</v>
      </c>
      <c r="AW25" s="150">
        <f t="shared" ref="AW25" si="319">V25-U25</f>
        <v>50</v>
      </c>
      <c r="AX25" s="150">
        <f t="shared" ref="AX25" si="320">W25-V25</f>
        <v>32</v>
      </c>
      <c r="AY25" s="150">
        <f t="shared" ref="AY25" si="321">X25-W25</f>
        <v>13</v>
      </c>
      <c r="AZ25" s="150">
        <f t="shared" ref="AZ25" si="322">Y25-X25</f>
        <v>52</v>
      </c>
      <c r="BA25" s="150">
        <f t="shared" ref="BA25" si="323">Z25-Y25</f>
        <v>-1157</v>
      </c>
      <c r="BB25" s="150">
        <f t="shared" ref="BB25" si="324">AA25-Z25</f>
        <v>0</v>
      </c>
      <c r="BC25" s="150">
        <f t="shared" ref="BC25" si="325">AB25-AA25</f>
        <v>0</v>
      </c>
      <c r="BD25" s="150">
        <f t="shared" ref="BD25" si="326">AC25-AB25</f>
        <v>0</v>
      </c>
      <c r="BE25" s="46">
        <f t="shared" ref="BE25" si="327">AD25-AC25</f>
        <v>0</v>
      </c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67"/>
      <c r="CI25" s="138" t="s">
        <v>171</v>
      </c>
      <c r="CJ25" s="4">
        <v>5</v>
      </c>
      <c r="CK25" s="139">
        <v>11</v>
      </c>
      <c r="CL25" s="139">
        <v>18</v>
      </c>
      <c r="CM25" s="143">
        <v>63</v>
      </c>
      <c r="CN25" s="4">
        <v>150</v>
      </c>
      <c r="CO25" s="4">
        <v>187</v>
      </c>
      <c r="CP25" s="4">
        <v>208</v>
      </c>
      <c r="CQ25" s="4">
        <v>257</v>
      </c>
      <c r="CR25" s="4">
        <v>351</v>
      </c>
      <c r="CS25" s="143">
        <v>434</v>
      </c>
      <c r="CT25" s="132">
        <v>535</v>
      </c>
      <c r="CU25" s="132">
        <v>638</v>
      </c>
      <c r="CV25" s="132">
        <v>729</v>
      </c>
      <c r="CW25" s="132">
        <v>857</v>
      </c>
      <c r="CX25" s="132">
        <v>938</v>
      </c>
      <c r="CY25" s="132">
        <v>1020</v>
      </c>
      <c r="CZ25" s="132">
        <v>1102</v>
      </c>
      <c r="DA25" s="132">
        <v>1165</v>
      </c>
      <c r="DB25" s="132">
        <v>1205</v>
      </c>
      <c r="DC25" s="132">
        <v>1257</v>
      </c>
      <c r="DD25" s="132">
        <v>1285</v>
      </c>
      <c r="DE25" s="132">
        <v>1304</v>
      </c>
      <c r="DF25" s="132">
        <v>1361</v>
      </c>
      <c r="DG25" s="132"/>
      <c r="DH25" s="132"/>
      <c r="DI25" s="132"/>
      <c r="DJ25" s="132"/>
      <c r="DK25" s="132"/>
      <c r="DL25" s="50">
        <f t="shared" si="274"/>
        <v>6</v>
      </c>
      <c r="DM25" s="50">
        <f t="shared" si="275"/>
        <v>7</v>
      </c>
      <c r="DN25" s="50">
        <f t="shared" si="276"/>
        <v>45</v>
      </c>
      <c r="DO25" s="50">
        <f t="shared" si="277"/>
        <v>87</v>
      </c>
      <c r="DP25" s="50">
        <f t="shared" si="278"/>
        <v>37</v>
      </c>
      <c r="DQ25" s="46">
        <f t="shared" ref="DQ25" si="328">CP25-CO25</f>
        <v>21</v>
      </c>
      <c r="DR25" s="46">
        <f t="shared" ref="DR25" si="329">CQ25-CP25</f>
        <v>49</v>
      </c>
      <c r="DS25" s="46">
        <f t="shared" ref="DS25" si="330">CR25-CQ25</f>
        <v>94</v>
      </c>
      <c r="DT25" s="46">
        <f t="shared" si="282"/>
        <v>83</v>
      </c>
      <c r="DU25" s="47">
        <f t="shared" si="283"/>
        <v>101</v>
      </c>
      <c r="DV25" s="47">
        <f t="shared" si="284"/>
        <v>103</v>
      </c>
      <c r="DW25" s="47">
        <f t="shared" ref="DW25" si="331">CV25-CU25</f>
        <v>91</v>
      </c>
      <c r="DX25" s="47">
        <f t="shared" ref="DX25" si="332">CW25-CV25</f>
        <v>128</v>
      </c>
      <c r="DY25" s="47">
        <f t="shared" ref="DY25" si="333">CX25-CW25</f>
        <v>81</v>
      </c>
      <c r="DZ25" s="47">
        <f t="shared" ref="DZ25" si="334">CY25-CX25</f>
        <v>82</v>
      </c>
      <c r="EA25" s="47">
        <f t="shared" ref="EA25" si="335">CZ25-CY25</f>
        <v>82</v>
      </c>
      <c r="EB25" s="47">
        <f t="shared" ref="EB25" si="336">DA25-CZ25</f>
        <v>63</v>
      </c>
      <c r="EC25" s="47">
        <f t="shared" ref="EC25" si="337">DB25-DA25</f>
        <v>40</v>
      </c>
      <c r="ED25" s="47">
        <f t="shared" ref="ED25" si="338">DC25-DB25</f>
        <v>52</v>
      </c>
      <c r="EE25" s="47">
        <f t="shared" ref="EE25" si="339">DD25-DC25</f>
        <v>28</v>
      </c>
      <c r="EF25" s="47">
        <f t="shared" ref="EF25" si="340">DE25-DD25</f>
        <v>19</v>
      </c>
      <c r="EG25" s="47">
        <f t="shared" ref="EG25" si="341">DF25-DE25</f>
        <v>57</v>
      </c>
      <c r="EH25" s="47">
        <f t="shared" ref="EH25" si="342">DG25-DF25</f>
        <v>-1361</v>
      </c>
      <c r="EI25" s="47">
        <f t="shared" ref="EI25" si="343">DH25-DG25</f>
        <v>0</v>
      </c>
      <c r="EJ25" s="47">
        <f t="shared" ref="EJ25" si="344">DI25-DH25</f>
        <v>0</v>
      </c>
      <c r="EK25" s="47">
        <f t="shared" ref="EK25" si="345">DJ25-DI25</f>
        <v>0</v>
      </c>
      <c r="EL25" s="47">
        <f t="shared" ref="EL25" si="346">DK25-DJ25</f>
        <v>0</v>
      </c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67"/>
    </row>
    <row r="26" spans="2:171" ht="15" thickBot="1" x14ac:dyDescent="0.35">
      <c r="B26" s="29"/>
      <c r="C26" s="4"/>
      <c r="D26" s="31"/>
      <c r="E26" s="31"/>
      <c r="F26" s="146"/>
      <c r="G26" s="145"/>
      <c r="H26" s="145"/>
      <c r="I26" s="145"/>
      <c r="J26" s="145"/>
      <c r="K26" s="146"/>
      <c r="L26" s="145"/>
      <c r="M26" s="152"/>
      <c r="N26" s="152"/>
      <c r="O26" s="152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67"/>
      <c r="CI26" s="43" t="s">
        <v>164</v>
      </c>
      <c r="CJ26" s="4">
        <v>4</v>
      </c>
      <c r="CK26" s="32">
        <v>9</v>
      </c>
      <c r="CL26" s="9">
        <v>14</v>
      </c>
      <c r="CM26" s="12">
        <v>50</v>
      </c>
      <c r="CN26" s="9">
        <v>132</v>
      </c>
      <c r="CO26" s="9">
        <v>167</v>
      </c>
      <c r="CP26" s="9">
        <v>217</v>
      </c>
      <c r="CQ26" s="9">
        <v>283</v>
      </c>
      <c r="CR26" s="9">
        <v>371</v>
      </c>
      <c r="CS26" s="12">
        <v>393</v>
      </c>
      <c r="CT26" s="28">
        <v>491</v>
      </c>
      <c r="CU26" s="28">
        <v>593</v>
      </c>
      <c r="CV26" s="28">
        <v>685</v>
      </c>
      <c r="CW26" s="28">
        <v>821</v>
      </c>
      <c r="CX26" s="28">
        <v>901</v>
      </c>
      <c r="CY26" s="28">
        <v>977</v>
      </c>
      <c r="CZ26" s="28">
        <v>1051</v>
      </c>
      <c r="DA26" s="28">
        <v>1113</v>
      </c>
      <c r="DB26" s="28">
        <v>1152</v>
      </c>
      <c r="DC26" s="28">
        <v>1204</v>
      </c>
      <c r="DD26" s="28">
        <v>1231</v>
      </c>
      <c r="DE26" s="28">
        <v>1248</v>
      </c>
      <c r="DF26" s="28">
        <v>1301</v>
      </c>
      <c r="DG26" s="28"/>
      <c r="DH26" s="28"/>
      <c r="DI26" s="28"/>
      <c r="DJ26" s="28"/>
      <c r="DK26" s="28"/>
      <c r="DL26" s="50">
        <f t="shared" si="223"/>
        <v>5</v>
      </c>
      <c r="DM26" s="50">
        <f t="shared" si="223"/>
        <v>5</v>
      </c>
      <c r="DN26" s="50">
        <f t="shared" si="223"/>
        <v>36</v>
      </c>
      <c r="DO26" s="50">
        <f t="shared" si="223"/>
        <v>82</v>
      </c>
      <c r="DP26" s="50">
        <f t="shared" si="223"/>
        <v>35</v>
      </c>
      <c r="DQ26" s="50">
        <f t="shared" si="223"/>
        <v>50</v>
      </c>
      <c r="DR26" s="50">
        <f t="shared" si="223"/>
        <v>66</v>
      </c>
      <c r="DS26" s="50">
        <f t="shared" si="223"/>
        <v>88</v>
      </c>
      <c r="DT26" s="50">
        <f t="shared" si="224"/>
        <v>22</v>
      </c>
      <c r="DU26" s="51">
        <f t="shared" si="225"/>
        <v>98</v>
      </c>
      <c r="DV26" s="51">
        <f t="shared" si="226"/>
        <v>102</v>
      </c>
      <c r="DW26" s="51">
        <f t="shared" si="227"/>
        <v>92</v>
      </c>
      <c r="DX26" s="51">
        <f t="shared" si="228"/>
        <v>136</v>
      </c>
      <c r="DY26" s="51">
        <f t="shared" si="229"/>
        <v>80</v>
      </c>
      <c r="DZ26" s="51">
        <f t="shared" si="230"/>
        <v>76</v>
      </c>
      <c r="EA26" s="51">
        <f t="shared" si="231"/>
        <v>74</v>
      </c>
      <c r="EB26" s="51">
        <f t="shared" si="232"/>
        <v>62</v>
      </c>
      <c r="EC26" s="51">
        <f t="shared" si="233"/>
        <v>39</v>
      </c>
      <c r="ED26" s="51">
        <f t="shared" si="234"/>
        <v>52</v>
      </c>
      <c r="EE26" s="51">
        <f t="shared" si="235"/>
        <v>27</v>
      </c>
      <c r="EF26" s="51">
        <f t="shared" si="236"/>
        <v>17</v>
      </c>
      <c r="EG26" s="51">
        <f t="shared" si="237"/>
        <v>53</v>
      </c>
      <c r="EH26" s="51">
        <f t="shared" si="238"/>
        <v>-1301</v>
      </c>
      <c r="EI26" s="51">
        <f t="shared" si="239"/>
        <v>0</v>
      </c>
      <c r="EJ26" s="51">
        <f t="shared" si="240"/>
        <v>0</v>
      </c>
      <c r="EK26" s="51">
        <f t="shared" si="241"/>
        <v>0</v>
      </c>
      <c r="EL26" s="51">
        <f t="shared" si="242"/>
        <v>0</v>
      </c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67"/>
    </row>
    <row r="27" spans="2:171" ht="15" thickBot="1" x14ac:dyDescent="0.35">
      <c r="B27" s="163" t="s">
        <v>56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9"/>
      <c r="CH27" s="67"/>
      <c r="CI27" s="163" t="s">
        <v>29</v>
      </c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77"/>
    </row>
    <row r="28" spans="2:171" x14ac:dyDescent="0.3">
      <c r="B28" s="108" t="s">
        <v>9</v>
      </c>
      <c r="C28" s="15">
        <v>0</v>
      </c>
      <c r="D28" s="31">
        <v>4.7</v>
      </c>
      <c r="E28" s="31">
        <v>4.7</v>
      </c>
      <c r="F28" s="17">
        <v>24.3</v>
      </c>
      <c r="G28" s="16">
        <v>82</v>
      </c>
      <c r="H28" s="16">
        <v>139.1</v>
      </c>
      <c r="I28" s="16">
        <v>185.1</v>
      </c>
      <c r="J28" s="16">
        <v>223</v>
      </c>
      <c r="K28" s="17">
        <v>307</v>
      </c>
      <c r="L28" s="16">
        <v>384</v>
      </c>
      <c r="M28" s="36">
        <v>474</v>
      </c>
      <c r="N28" s="36">
        <v>572</v>
      </c>
      <c r="O28" s="36">
        <v>662</v>
      </c>
      <c r="P28" s="55">
        <v>794</v>
      </c>
      <c r="Q28" s="55">
        <v>870</v>
      </c>
      <c r="R28" s="55">
        <v>953</v>
      </c>
      <c r="S28" s="55">
        <v>1030</v>
      </c>
      <c r="T28" s="55">
        <v>1091</v>
      </c>
      <c r="U28" s="55">
        <v>1126</v>
      </c>
      <c r="V28" s="55">
        <v>1175</v>
      </c>
      <c r="W28" s="55">
        <v>1197</v>
      </c>
      <c r="X28" s="55">
        <v>1215</v>
      </c>
      <c r="Y28" s="55">
        <v>1261</v>
      </c>
      <c r="Z28" s="55"/>
      <c r="AA28" s="55"/>
      <c r="AB28" s="55"/>
      <c r="AC28" s="55"/>
      <c r="AD28" s="55"/>
      <c r="AE28" s="35">
        <f t="shared" ref="AE28:AE30" si="347">D28-C28</f>
        <v>4.7</v>
      </c>
      <c r="AF28" s="35">
        <f t="shared" ref="AF28:AO30" si="348">E28-D28</f>
        <v>0</v>
      </c>
      <c r="AG28" s="35">
        <f t="shared" si="348"/>
        <v>19.600000000000001</v>
      </c>
      <c r="AH28" s="35">
        <f t="shared" si="348"/>
        <v>57.7</v>
      </c>
      <c r="AI28" s="35">
        <f t="shared" si="348"/>
        <v>57.099999999999994</v>
      </c>
      <c r="AJ28" s="35">
        <f t="shared" si="348"/>
        <v>46</v>
      </c>
      <c r="AK28" s="35">
        <f t="shared" si="348"/>
        <v>37.900000000000006</v>
      </c>
      <c r="AL28" s="35">
        <f t="shared" si="348"/>
        <v>84</v>
      </c>
      <c r="AM28" s="35">
        <f t="shared" si="348"/>
        <v>77</v>
      </c>
      <c r="AN28" s="35">
        <f t="shared" si="348"/>
        <v>90</v>
      </c>
      <c r="AO28" s="35">
        <f t="shared" si="348"/>
        <v>98</v>
      </c>
      <c r="AP28" s="35">
        <f t="shared" ref="AP28:AY30" si="349">O28-N28</f>
        <v>90</v>
      </c>
      <c r="AQ28" s="35">
        <f t="shared" si="349"/>
        <v>132</v>
      </c>
      <c r="AR28" s="35">
        <f t="shared" si="349"/>
        <v>76</v>
      </c>
      <c r="AS28" s="35">
        <f t="shared" si="349"/>
        <v>83</v>
      </c>
      <c r="AT28" s="35">
        <f t="shared" si="349"/>
        <v>77</v>
      </c>
      <c r="AU28" s="35">
        <f t="shared" si="349"/>
        <v>61</v>
      </c>
      <c r="AV28" s="35">
        <f t="shared" si="349"/>
        <v>35</v>
      </c>
      <c r="AW28" s="35">
        <f t="shared" si="349"/>
        <v>49</v>
      </c>
      <c r="AX28" s="35">
        <f t="shared" si="349"/>
        <v>22</v>
      </c>
      <c r="AY28" s="35">
        <f t="shared" si="349"/>
        <v>18</v>
      </c>
      <c r="AZ28" s="35">
        <f t="shared" ref="AZ28:BE30" si="350">Y28-X28</f>
        <v>46</v>
      </c>
      <c r="BA28" s="35">
        <f t="shared" si="350"/>
        <v>-1261</v>
      </c>
      <c r="BB28" s="35">
        <f t="shared" si="350"/>
        <v>0</v>
      </c>
      <c r="BC28" s="35">
        <f t="shared" si="350"/>
        <v>0</v>
      </c>
      <c r="BD28" s="35">
        <f t="shared" si="350"/>
        <v>0</v>
      </c>
      <c r="BE28" s="35">
        <f t="shared" si="350"/>
        <v>0</v>
      </c>
      <c r="BF28" s="157">
        <f>AVERAGE(C28:C30)</f>
        <v>0.33333333333333331</v>
      </c>
      <c r="BG28" s="157">
        <f t="shared" ref="BG28:BH28" si="351">AVERAGE(D28:D30)</f>
        <v>5.3</v>
      </c>
      <c r="BH28" s="157">
        <f t="shared" si="351"/>
        <v>5.3</v>
      </c>
      <c r="BI28" s="157">
        <f t="shared" ref="BI28" si="352">AVERAGE(F28:F30)</f>
        <v>17.566666666666666</v>
      </c>
      <c r="BJ28" s="157">
        <f t="shared" ref="BJ28" si="353">AVERAGE(G28:G30)</f>
        <v>71.36666666666666</v>
      </c>
      <c r="BK28" s="157">
        <f t="shared" ref="BK28" si="354">AVERAGE(H28:H30)</f>
        <v>123.10000000000001</v>
      </c>
      <c r="BL28" s="157">
        <f t="shared" ref="BL28" si="355">AVERAGE(I28:I30)</f>
        <v>164.76666666666665</v>
      </c>
      <c r="BM28" s="157">
        <f t="shared" ref="BM28" si="356">AVERAGE(J28:J30)</f>
        <v>201</v>
      </c>
      <c r="BN28" s="157">
        <f t="shared" ref="BN28" si="357">AVERAGE(K28:K30)</f>
        <v>283</v>
      </c>
      <c r="BO28" s="157">
        <f t="shared" ref="BO28" si="358">AVERAGE(L28:L30)</f>
        <v>355.66666666666669</v>
      </c>
      <c r="BP28" s="157">
        <f t="shared" ref="BP28" si="359">AVERAGE(M28:M30)</f>
        <v>444.66666666666669</v>
      </c>
      <c r="BQ28" s="157">
        <f t="shared" ref="BQ28" si="360">AVERAGE(N28:N30)</f>
        <v>540</v>
      </c>
      <c r="BR28" s="157">
        <f t="shared" ref="BR28" si="361">AVERAGE(O28:O30)</f>
        <v>624.33333333333337</v>
      </c>
      <c r="BS28" s="157">
        <f t="shared" ref="BS28" si="362">AVERAGE(P28:P30)</f>
        <v>747.33333333333337</v>
      </c>
      <c r="BT28" s="157">
        <f t="shared" ref="BT28" si="363">AVERAGE(Q28:Q30)</f>
        <v>819.66666666666663</v>
      </c>
      <c r="BU28" s="157">
        <f t="shared" ref="BU28" si="364">AVERAGE(R28:R30)</f>
        <v>897.66666666666663</v>
      </c>
      <c r="BV28" s="157">
        <f t="shared" ref="BV28" si="365">AVERAGE(S28:S30)</f>
        <v>969.33333333333337</v>
      </c>
      <c r="BW28" s="157">
        <f t="shared" ref="BW28" si="366">AVERAGE(T28:T30)</f>
        <v>1024.3333333333333</v>
      </c>
      <c r="BX28" s="157">
        <f t="shared" ref="BX28" si="367">AVERAGE(U28:U30)</f>
        <v>1055.3333333333333</v>
      </c>
      <c r="BY28" s="157">
        <f t="shared" ref="BY28" si="368">AVERAGE(V28:V30)</f>
        <v>1098.3333333333333</v>
      </c>
      <c r="BZ28" s="157">
        <f t="shared" ref="BZ28" si="369">AVERAGE(W28:W30)</f>
        <v>1118</v>
      </c>
      <c r="CA28" s="157">
        <f t="shared" ref="CA28" si="370">AVERAGE(X28:X30)</f>
        <v>1133</v>
      </c>
      <c r="CB28" s="157">
        <f t="shared" ref="CB28" si="371">AVERAGE(Y28:Y30)</f>
        <v>1176.6666666666667</v>
      </c>
      <c r="CC28" s="157" t="e">
        <f t="shared" ref="CC28" si="372">AVERAGE(Z28:Z30)</f>
        <v>#DIV/0!</v>
      </c>
      <c r="CD28" s="157" t="e">
        <f t="shared" ref="CD28" si="373">AVERAGE(AA28:AA30)</f>
        <v>#DIV/0!</v>
      </c>
      <c r="CE28" s="157" t="e">
        <f t="shared" ref="CE28" si="374">AVERAGE(AB28:AB30)</f>
        <v>#DIV/0!</v>
      </c>
      <c r="CF28" s="157" t="e">
        <f t="shared" ref="CF28" si="375">AVERAGE(AC28:AC30)</f>
        <v>#DIV/0!</v>
      </c>
      <c r="CG28" s="157" t="e">
        <f t="shared" ref="CG28" si="376">AVERAGE(AD28:AD30)</f>
        <v>#DIV/0!</v>
      </c>
      <c r="CH28" s="67"/>
      <c r="CI28" s="40" t="s">
        <v>30</v>
      </c>
      <c r="CJ28" s="15">
        <v>0</v>
      </c>
      <c r="CK28" s="52">
        <v>5.7</v>
      </c>
      <c r="CL28" s="52">
        <v>5.7</v>
      </c>
      <c r="CM28" s="17">
        <v>22.9</v>
      </c>
      <c r="CN28" s="16">
        <v>75.7</v>
      </c>
      <c r="CO28" s="16">
        <v>122.2</v>
      </c>
      <c r="CP28" s="16">
        <v>170.3</v>
      </c>
      <c r="CQ28" s="16">
        <v>207</v>
      </c>
      <c r="CR28" s="16">
        <v>285</v>
      </c>
      <c r="CS28" s="17">
        <v>359</v>
      </c>
      <c r="CT28" s="36">
        <v>462</v>
      </c>
      <c r="CU28" s="36">
        <v>562</v>
      </c>
      <c r="CV28" s="36">
        <v>653</v>
      </c>
      <c r="CW28" s="36">
        <v>787</v>
      </c>
      <c r="CX28" s="36">
        <v>865</v>
      </c>
      <c r="CY28" s="36">
        <v>940</v>
      </c>
      <c r="CZ28" s="36">
        <v>1013</v>
      </c>
      <c r="DA28" s="36">
        <v>1072</v>
      </c>
      <c r="DB28" s="36">
        <v>1108</v>
      </c>
      <c r="DC28" s="36">
        <v>1151</v>
      </c>
      <c r="DD28" s="36">
        <v>1174</v>
      </c>
      <c r="DE28" s="36">
        <v>1190</v>
      </c>
      <c r="DF28" s="36">
        <v>1237</v>
      </c>
      <c r="DG28" s="36"/>
      <c r="DH28" s="36"/>
      <c r="DI28" s="36"/>
      <c r="DJ28" s="36"/>
      <c r="DK28" s="36"/>
      <c r="DL28" s="53">
        <f t="shared" ref="DL28:DS32" si="377">CK28-CJ28</f>
        <v>5.7</v>
      </c>
      <c r="DM28" s="53">
        <f t="shared" si="377"/>
        <v>0</v>
      </c>
      <c r="DN28" s="53">
        <f t="shared" si="377"/>
        <v>17.2</v>
      </c>
      <c r="DO28" s="53">
        <f t="shared" si="377"/>
        <v>52.800000000000004</v>
      </c>
      <c r="DP28" s="53">
        <f t="shared" si="377"/>
        <v>46.5</v>
      </c>
      <c r="DQ28" s="53">
        <f t="shared" si="377"/>
        <v>48.100000000000009</v>
      </c>
      <c r="DR28" s="53">
        <f t="shared" si="377"/>
        <v>36.699999999999989</v>
      </c>
      <c r="DS28" s="53">
        <f t="shared" si="377"/>
        <v>78</v>
      </c>
      <c r="DT28" s="53">
        <f t="shared" ref="DT28:EA32" si="378">CS28-CR28</f>
        <v>74</v>
      </c>
      <c r="DU28" s="18">
        <f t="shared" si="378"/>
        <v>103</v>
      </c>
      <c r="DV28" s="18">
        <f t="shared" si="378"/>
        <v>100</v>
      </c>
      <c r="DW28" s="18">
        <f t="shared" si="378"/>
        <v>91</v>
      </c>
      <c r="DX28" s="18">
        <f t="shared" si="378"/>
        <v>134</v>
      </c>
      <c r="DY28" s="18">
        <f t="shared" si="378"/>
        <v>78</v>
      </c>
      <c r="DZ28" s="18">
        <f t="shared" si="378"/>
        <v>75</v>
      </c>
      <c r="EA28" s="18">
        <f t="shared" si="378"/>
        <v>73</v>
      </c>
      <c r="EB28" s="18">
        <f t="shared" ref="EB28:EB32" si="379">DA28-CZ28</f>
        <v>59</v>
      </c>
      <c r="EC28" s="18">
        <f t="shared" ref="EC28:EC32" si="380">DB28-DA28</f>
        <v>36</v>
      </c>
      <c r="ED28" s="18">
        <f t="shared" ref="ED28:ED32" si="381">DC28-DB28</f>
        <v>43</v>
      </c>
      <c r="EE28" s="18">
        <f t="shared" ref="EE28:EE32" si="382">DD28-DC28</f>
        <v>23</v>
      </c>
      <c r="EF28" s="18">
        <f t="shared" ref="EF28:EF32" si="383">DE28-DD28</f>
        <v>16</v>
      </c>
      <c r="EG28" s="18">
        <f t="shared" ref="EG28:EG32" si="384">DF28-DE28</f>
        <v>47</v>
      </c>
      <c r="EH28" s="18">
        <f t="shared" ref="EH28:EH32" si="385">DG28-DF28</f>
        <v>-1237</v>
      </c>
      <c r="EI28" s="18">
        <f t="shared" ref="EI28:EI32" si="386">DH28-DG28</f>
        <v>0</v>
      </c>
      <c r="EJ28" s="18">
        <f t="shared" ref="EJ28:EJ32" si="387">DI28-DH28</f>
        <v>0</v>
      </c>
      <c r="EK28" s="18">
        <f t="shared" ref="EK28:EK32" si="388">DJ28-DI28</f>
        <v>0</v>
      </c>
      <c r="EL28" s="18">
        <f t="shared" ref="EL28:EL32" si="389">DK28-DJ28</f>
        <v>0</v>
      </c>
      <c r="EM28" s="170">
        <f t="shared" ref="EM28:FN28" si="390">AVERAGE(CJ28:CJ32)</f>
        <v>0</v>
      </c>
      <c r="EN28" s="170">
        <f t="shared" si="390"/>
        <v>5.3599999999999994</v>
      </c>
      <c r="EO28" s="170">
        <f t="shared" si="390"/>
        <v>5.3599999999999994</v>
      </c>
      <c r="EP28" s="170">
        <f t="shared" si="390"/>
        <v>21.660000000000004</v>
      </c>
      <c r="EQ28" s="170">
        <f t="shared" si="390"/>
        <v>73.88000000000001</v>
      </c>
      <c r="ER28" s="170">
        <f t="shared" si="390"/>
        <v>118</v>
      </c>
      <c r="ES28" s="170">
        <f t="shared" si="390"/>
        <v>164.32</v>
      </c>
      <c r="ET28" s="170">
        <f t="shared" si="390"/>
        <v>197.6</v>
      </c>
      <c r="EU28" s="170">
        <f t="shared" si="390"/>
        <v>273.8</v>
      </c>
      <c r="EV28" s="170">
        <f t="shared" si="390"/>
        <v>344.8</v>
      </c>
      <c r="EW28" s="170">
        <f t="shared" si="390"/>
        <v>444.2</v>
      </c>
      <c r="EX28" s="170">
        <f t="shared" si="390"/>
        <v>542</v>
      </c>
      <c r="EY28" s="170">
        <f t="shared" si="390"/>
        <v>630.20000000000005</v>
      </c>
      <c r="EZ28" s="170">
        <f t="shared" si="390"/>
        <v>761.6</v>
      </c>
      <c r="FA28" s="170">
        <f t="shared" si="390"/>
        <v>836.4</v>
      </c>
      <c r="FB28" s="170">
        <f t="shared" si="390"/>
        <v>909</v>
      </c>
      <c r="FC28" s="170">
        <f t="shared" si="390"/>
        <v>981.2</v>
      </c>
      <c r="FD28" s="170">
        <f t="shared" si="390"/>
        <v>1039.2</v>
      </c>
      <c r="FE28" s="170">
        <f t="shared" si="390"/>
        <v>1074.2</v>
      </c>
      <c r="FF28" s="170">
        <f t="shared" si="390"/>
        <v>1116</v>
      </c>
      <c r="FG28" s="170">
        <f t="shared" si="390"/>
        <v>1138.2</v>
      </c>
      <c r="FH28" s="170">
        <f t="shared" si="390"/>
        <v>3214</v>
      </c>
      <c r="FI28" s="170">
        <f t="shared" si="390"/>
        <v>1199.8</v>
      </c>
      <c r="FJ28" s="170" t="e">
        <f t="shared" si="390"/>
        <v>#DIV/0!</v>
      </c>
      <c r="FK28" s="170" t="e">
        <f t="shared" si="390"/>
        <v>#DIV/0!</v>
      </c>
      <c r="FL28" s="170" t="e">
        <f t="shared" si="390"/>
        <v>#DIV/0!</v>
      </c>
      <c r="FM28" s="170" t="e">
        <f t="shared" si="390"/>
        <v>#DIV/0!</v>
      </c>
      <c r="FN28" s="170" t="e">
        <f t="shared" si="390"/>
        <v>#DIV/0!</v>
      </c>
      <c r="FO28" s="67"/>
    </row>
    <row r="29" spans="2:171" x14ac:dyDescent="0.3">
      <c r="B29" s="42" t="s">
        <v>8</v>
      </c>
      <c r="C29" s="3">
        <v>1</v>
      </c>
      <c r="D29" s="25">
        <v>10.7</v>
      </c>
      <c r="E29" s="25">
        <v>10.7</v>
      </c>
      <c r="F29" s="10">
        <v>27.3</v>
      </c>
      <c r="G29" s="7">
        <v>88</v>
      </c>
      <c r="H29" s="7">
        <v>144</v>
      </c>
      <c r="I29" s="7">
        <v>196.3</v>
      </c>
      <c r="J29" s="7">
        <v>243</v>
      </c>
      <c r="K29" s="10">
        <v>332</v>
      </c>
      <c r="L29" s="7">
        <v>413</v>
      </c>
      <c r="M29" s="6">
        <v>512</v>
      </c>
      <c r="N29" s="36">
        <v>614</v>
      </c>
      <c r="O29" s="6">
        <v>706</v>
      </c>
      <c r="P29" s="55">
        <v>832</v>
      </c>
      <c r="Q29" s="55">
        <v>911</v>
      </c>
      <c r="R29" s="55">
        <v>997</v>
      </c>
      <c r="S29" s="55">
        <v>1076</v>
      </c>
      <c r="T29" s="55">
        <v>1141</v>
      </c>
      <c r="U29" s="55">
        <v>1179</v>
      </c>
      <c r="V29" s="55">
        <v>1230</v>
      </c>
      <c r="W29" s="55">
        <v>1256</v>
      </c>
      <c r="X29" s="55">
        <v>1274</v>
      </c>
      <c r="Y29" s="55">
        <v>1323</v>
      </c>
      <c r="Z29" s="55"/>
      <c r="AA29" s="55"/>
      <c r="AB29" s="55"/>
      <c r="AC29" s="55"/>
      <c r="AD29" s="55"/>
      <c r="AE29" s="35">
        <f t="shared" si="347"/>
        <v>9.6999999999999993</v>
      </c>
      <c r="AF29" s="35">
        <f t="shared" si="348"/>
        <v>0</v>
      </c>
      <c r="AG29" s="35">
        <f t="shared" si="348"/>
        <v>16.600000000000001</v>
      </c>
      <c r="AH29" s="35">
        <f t="shared" si="348"/>
        <v>60.7</v>
      </c>
      <c r="AI29" s="35">
        <f t="shared" si="348"/>
        <v>56</v>
      </c>
      <c r="AJ29" s="35">
        <f t="shared" si="348"/>
        <v>52.300000000000011</v>
      </c>
      <c r="AK29" s="35">
        <f t="shared" si="348"/>
        <v>46.699999999999989</v>
      </c>
      <c r="AL29" s="35">
        <f t="shared" si="348"/>
        <v>89</v>
      </c>
      <c r="AM29" s="35">
        <f t="shared" si="348"/>
        <v>81</v>
      </c>
      <c r="AN29" s="35">
        <f t="shared" si="348"/>
        <v>99</v>
      </c>
      <c r="AO29" s="35">
        <f t="shared" si="348"/>
        <v>102</v>
      </c>
      <c r="AP29" s="35">
        <f t="shared" si="349"/>
        <v>92</v>
      </c>
      <c r="AQ29" s="35">
        <f t="shared" si="349"/>
        <v>126</v>
      </c>
      <c r="AR29" s="35">
        <f t="shared" si="349"/>
        <v>79</v>
      </c>
      <c r="AS29" s="35">
        <f t="shared" si="349"/>
        <v>86</v>
      </c>
      <c r="AT29" s="35">
        <f t="shared" si="349"/>
        <v>79</v>
      </c>
      <c r="AU29" s="35">
        <f t="shared" si="349"/>
        <v>65</v>
      </c>
      <c r="AV29" s="35">
        <f t="shared" si="349"/>
        <v>38</v>
      </c>
      <c r="AW29" s="35">
        <f t="shared" si="349"/>
        <v>51</v>
      </c>
      <c r="AX29" s="35">
        <f t="shared" si="349"/>
        <v>26</v>
      </c>
      <c r="AY29" s="35">
        <f t="shared" si="349"/>
        <v>18</v>
      </c>
      <c r="AZ29" s="35">
        <f t="shared" si="350"/>
        <v>49</v>
      </c>
      <c r="BA29" s="35">
        <f t="shared" si="350"/>
        <v>-1323</v>
      </c>
      <c r="BB29" s="35">
        <f t="shared" si="350"/>
        <v>0</v>
      </c>
      <c r="BC29" s="35">
        <f t="shared" si="350"/>
        <v>0</v>
      </c>
      <c r="BD29" s="35">
        <f t="shared" si="350"/>
        <v>0</v>
      </c>
      <c r="BE29" s="35">
        <f t="shared" si="350"/>
        <v>0</v>
      </c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67"/>
      <c r="CI29" s="45" t="s">
        <v>31</v>
      </c>
      <c r="CJ29" s="3">
        <v>0</v>
      </c>
      <c r="CK29" s="25">
        <v>4.5</v>
      </c>
      <c r="CL29" s="25">
        <v>4.5</v>
      </c>
      <c r="CM29" s="10">
        <v>20.100000000000001</v>
      </c>
      <c r="CN29" s="7">
        <v>79.099999999999994</v>
      </c>
      <c r="CO29" s="7">
        <v>120.4</v>
      </c>
      <c r="CP29" s="7">
        <v>164.2</v>
      </c>
      <c r="CQ29" s="7">
        <v>194</v>
      </c>
      <c r="CR29" s="7">
        <v>272</v>
      </c>
      <c r="CS29" s="10">
        <v>344</v>
      </c>
      <c r="CT29" s="6">
        <v>443</v>
      </c>
      <c r="CU29" s="6">
        <v>539</v>
      </c>
      <c r="CV29" s="6">
        <v>627</v>
      </c>
      <c r="CW29" s="6">
        <v>758</v>
      </c>
      <c r="CX29" s="6">
        <v>832</v>
      </c>
      <c r="CY29" s="6">
        <v>903</v>
      </c>
      <c r="CZ29" s="6">
        <v>971</v>
      </c>
      <c r="DA29" s="6">
        <v>1027</v>
      </c>
      <c r="DB29" s="6">
        <v>1061</v>
      </c>
      <c r="DC29" s="6">
        <v>1101</v>
      </c>
      <c r="DD29" s="6">
        <v>1120</v>
      </c>
      <c r="DE29" s="6">
        <v>11435</v>
      </c>
      <c r="DF29" s="6">
        <v>1183</v>
      </c>
      <c r="DG29" s="6"/>
      <c r="DH29" s="6"/>
      <c r="DI29" s="6"/>
      <c r="DJ29" s="6"/>
      <c r="DK29" s="6"/>
      <c r="DL29" s="46">
        <f t="shared" si="377"/>
        <v>4.5</v>
      </c>
      <c r="DM29" s="46">
        <f t="shared" si="377"/>
        <v>0</v>
      </c>
      <c r="DN29" s="46">
        <f t="shared" si="377"/>
        <v>15.600000000000001</v>
      </c>
      <c r="DO29" s="46">
        <f t="shared" si="377"/>
        <v>58.999999999999993</v>
      </c>
      <c r="DP29" s="46">
        <f t="shared" si="377"/>
        <v>41.300000000000011</v>
      </c>
      <c r="DQ29" s="46">
        <f t="shared" si="377"/>
        <v>43.799999999999983</v>
      </c>
      <c r="DR29" s="46">
        <f t="shared" si="377"/>
        <v>29.800000000000011</v>
      </c>
      <c r="DS29" s="46">
        <f t="shared" si="377"/>
        <v>78</v>
      </c>
      <c r="DT29" s="46">
        <f t="shared" si="378"/>
        <v>72</v>
      </c>
      <c r="DU29" s="47">
        <f t="shared" si="378"/>
        <v>99</v>
      </c>
      <c r="DV29" s="47">
        <f t="shared" si="378"/>
        <v>96</v>
      </c>
      <c r="DW29" s="47">
        <f t="shared" si="378"/>
        <v>88</v>
      </c>
      <c r="DX29" s="47">
        <f t="shared" si="378"/>
        <v>131</v>
      </c>
      <c r="DY29" s="47">
        <f t="shared" si="378"/>
        <v>74</v>
      </c>
      <c r="DZ29" s="47">
        <f t="shared" si="378"/>
        <v>71</v>
      </c>
      <c r="EA29" s="47">
        <f t="shared" si="378"/>
        <v>68</v>
      </c>
      <c r="EB29" s="47">
        <f t="shared" si="379"/>
        <v>56</v>
      </c>
      <c r="EC29" s="47">
        <f t="shared" si="380"/>
        <v>34</v>
      </c>
      <c r="ED29" s="47">
        <f t="shared" si="381"/>
        <v>40</v>
      </c>
      <c r="EE29" s="47">
        <f t="shared" si="382"/>
        <v>19</v>
      </c>
      <c r="EF29" s="47">
        <f t="shared" si="383"/>
        <v>10315</v>
      </c>
      <c r="EG29" s="47">
        <f t="shared" si="384"/>
        <v>-10252</v>
      </c>
      <c r="EH29" s="47">
        <f t="shared" si="385"/>
        <v>-1183</v>
      </c>
      <c r="EI29" s="47">
        <f t="shared" si="386"/>
        <v>0</v>
      </c>
      <c r="EJ29" s="47">
        <f t="shared" si="387"/>
        <v>0</v>
      </c>
      <c r="EK29" s="47">
        <f t="shared" si="388"/>
        <v>0</v>
      </c>
      <c r="EL29" s="47">
        <f t="shared" si="389"/>
        <v>0</v>
      </c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67"/>
    </row>
    <row r="30" spans="2:171" ht="15" thickBot="1" x14ac:dyDescent="0.35">
      <c r="B30" s="131" t="s">
        <v>10</v>
      </c>
      <c r="C30" s="4">
        <v>0</v>
      </c>
      <c r="D30" s="114">
        <v>0.5</v>
      </c>
      <c r="E30" s="114">
        <v>0.5</v>
      </c>
      <c r="F30" s="130">
        <v>1.1000000000000001</v>
      </c>
      <c r="G30" s="4">
        <v>44.1</v>
      </c>
      <c r="H30" s="4">
        <v>86.2</v>
      </c>
      <c r="I30" s="4">
        <v>112.9</v>
      </c>
      <c r="J30" s="4">
        <v>137</v>
      </c>
      <c r="K30" s="130">
        <v>210</v>
      </c>
      <c r="L30" s="4">
        <v>270</v>
      </c>
      <c r="M30" s="132">
        <v>348</v>
      </c>
      <c r="N30" s="132">
        <v>434</v>
      </c>
      <c r="O30" s="132">
        <v>505</v>
      </c>
      <c r="P30" s="133">
        <v>616</v>
      </c>
      <c r="Q30" s="133">
        <v>678</v>
      </c>
      <c r="R30" s="133">
        <v>743</v>
      </c>
      <c r="S30" s="133">
        <v>802</v>
      </c>
      <c r="T30" s="133">
        <v>841</v>
      </c>
      <c r="U30" s="133">
        <v>861</v>
      </c>
      <c r="V30" s="133">
        <v>890</v>
      </c>
      <c r="W30" s="133">
        <v>901</v>
      </c>
      <c r="X30" s="133">
        <v>910</v>
      </c>
      <c r="Y30" s="133">
        <v>946</v>
      </c>
      <c r="Z30" s="133"/>
      <c r="AA30" s="133"/>
      <c r="AB30" s="133"/>
      <c r="AC30" s="133"/>
      <c r="AD30" s="133"/>
      <c r="AE30" s="66">
        <f t="shared" si="347"/>
        <v>0.5</v>
      </c>
      <c r="AF30" s="66">
        <f t="shared" si="348"/>
        <v>0</v>
      </c>
      <c r="AG30" s="66">
        <f t="shared" si="348"/>
        <v>0.60000000000000009</v>
      </c>
      <c r="AH30" s="66">
        <f t="shared" si="348"/>
        <v>43</v>
      </c>
      <c r="AI30" s="66">
        <f t="shared" si="348"/>
        <v>42.1</v>
      </c>
      <c r="AJ30" s="66">
        <f t="shared" si="348"/>
        <v>26.700000000000003</v>
      </c>
      <c r="AK30" s="66">
        <f t="shared" si="348"/>
        <v>24.099999999999994</v>
      </c>
      <c r="AL30" s="66">
        <f t="shared" si="348"/>
        <v>73</v>
      </c>
      <c r="AM30" s="66">
        <f t="shared" si="348"/>
        <v>60</v>
      </c>
      <c r="AN30" s="66">
        <f t="shared" si="348"/>
        <v>78</v>
      </c>
      <c r="AO30" s="66">
        <f t="shared" si="348"/>
        <v>86</v>
      </c>
      <c r="AP30" s="66">
        <f t="shared" si="349"/>
        <v>71</v>
      </c>
      <c r="AQ30" s="66">
        <f t="shared" si="349"/>
        <v>111</v>
      </c>
      <c r="AR30" s="66">
        <f t="shared" si="349"/>
        <v>62</v>
      </c>
      <c r="AS30" s="66">
        <f t="shared" si="349"/>
        <v>65</v>
      </c>
      <c r="AT30" s="66">
        <f t="shared" si="349"/>
        <v>59</v>
      </c>
      <c r="AU30" s="66">
        <f t="shared" si="349"/>
        <v>39</v>
      </c>
      <c r="AV30" s="66">
        <f t="shared" si="349"/>
        <v>20</v>
      </c>
      <c r="AW30" s="66">
        <f t="shared" si="349"/>
        <v>29</v>
      </c>
      <c r="AX30" s="66">
        <f t="shared" si="349"/>
        <v>11</v>
      </c>
      <c r="AY30" s="66">
        <f t="shared" si="349"/>
        <v>9</v>
      </c>
      <c r="AZ30" s="66">
        <f t="shared" si="350"/>
        <v>36</v>
      </c>
      <c r="BA30" s="66">
        <f t="shared" si="350"/>
        <v>-946</v>
      </c>
      <c r="BB30" s="66">
        <f t="shared" si="350"/>
        <v>0</v>
      </c>
      <c r="BC30" s="66">
        <f t="shared" si="350"/>
        <v>0</v>
      </c>
      <c r="BD30" s="66">
        <f t="shared" si="350"/>
        <v>0</v>
      </c>
      <c r="BE30" s="66">
        <f t="shared" si="350"/>
        <v>0</v>
      </c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67"/>
      <c r="CI30" s="134" t="s">
        <v>113</v>
      </c>
      <c r="CJ30" s="3">
        <v>0</v>
      </c>
      <c r="CK30" s="135">
        <v>5.6</v>
      </c>
      <c r="CL30" s="135">
        <v>5.6</v>
      </c>
      <c r="CM30" s="136">
        <v>21.5</v>
      </c>
      <c r="CN30" s="3">
        <v>72.8</v>
      </c>
      <c r="CO30" s="3">
        <v>120.2</v>
      </c>
      <c r="CP30" s="3">
        <v>171</v>
      </c>
      <c r="CQ30" s="3">
        <v>207</v>
      </c>
      <c r="CR30" s="3">
        <v>283</v>
      </c>
      <c r="CS30" s="136">
        <v>353</v>
      </c>
      <c r="CT30" s="137">
        <v>453</v>
      </c>
      <c r="CU30" s="137">
        <v>553</v>
      </c>
      <c r="CV30" s="137">
        <v>642</v>
      </c>
      <c r="CW30" s="137">
        <v>774</v>
      </c>
      <c r="CX30" s="137">
        <v>850</v>
      </c>
      <c r="CY30" s="137">
        <v>922</v>
      </c>
      <c r="CZ30" s="137">
        <v>998</v>
      </c>
      <c r="DA30" s="137">
        <v>1057</v>
      </c>
      <c r="DB30" s="137">
        <v>1094</v>
      </c>
      <c r="DC30" s="137">
        <v>1137</v>
      </c>
      <c r="DD30" s="137">
        <v>1162</v>
      </c>
      <c r="DE30" s="137">
        <v>1179</v>
      </c>
      <c r="DF30" s="137">
        <v>1225</v>
      </c>
      <c r="DG30" s="137"/>
      <c r="DH30" s="137"/>
      <c r="DI30" s="137"/>
      <c r="DJ30" s="137"/>
      <c r="DK30" s="137"/>
      <c r="DL30" s="46">
        <f t="shared" ref="DL30:DL31" si="391">CK30-CJ30</f>
        <v>5.6</v>
      </c>
      <c r="DM30" s="46">
        <f t="shared" ref="DM30:DM31" si="392">CL30-CK30</f>
        <v>0</v>
      </c>
      <c r="DN30" s="46">
        <f t="shared" ref="DN30:DN31" si="393">CM30-CL30</f>
        <v>15.9</v>
      </c>
      <c r="DO30" s="46">
        <f t="shared" ref="DO30:DO31" si="394">CN30-CM30</f>
        <v>51.3</v>
      </c>
      <c r="DP30" s="46">
        <f t="shared" ref="DP30:DP31" si="395">CO30-CN30</f>
        <v>47.400000000000006</v>
      </c>
      <c r="DQ30" s="46">
        <f t="shared" ref="DQ30:DQ31" si="396">CP30-CO30</f>
        <v>50.8</v>
      </c>
      <c r="DR30" s="46">
        <f t="shared" ref="DR30:DR31" si="397">CQ30-CP30</f>
        <v>36</v>
      </c>
      <c r="DS30" s="46">
        <f t="shared" ref="DS30:DS31" si="398">CR30-CQ30</f>
        <v>76</v>
      </c>
      <c r="DT30" s="46">
        <f t="shared" ref="DT30:DT31" si="399">CS30-CR30</f>
        <v>70</v>
      </c>
      <c r="DU30" s="47">
        <f t="shared" ref="DU30:DU31" si="400">CT30-CS30</f>
        <v>100</v>
      </c>
      <c r="DV30" s="47">
        <f t="shared" ref="DV30:DV31" si="401">CU30-CT30</f>
        <v>100</v>
      </c>
      <c r="DW30" s="47">
        <f t="shared" ref="DW30:DW31" si="402">CV30-CU30</f>
        <v>89</v>
      </c>
      <c r="DX30" s="47">
        <f t="shared" ref="DX30:DX31" si="403">CW30-CV30</f>
        <v>132</v>
      </c>
      <c r="DY30" s="47">
        <f t="shared" ref="DY30:DY31" si="404">CX30-CW30</f>
        <v>76</v>
      </c>
      <c r="DZ30" s="47">
        <f t="shared" ref="DZ30:DZ31" si="405">CY30-CX30</f>
        <v>72</v>
      </c>
      <c r="EA30" s="47">
        <f t="shared" ref="EA30:EA31" si="406">CZ30-CY30</f>
        <v>76</v>
      </c>
      <c r="EB30" s="47">
        <f t="shared" ref="EB30:EB31" si="407">DA30-CZ30</f>
        <v>59</v>
      </c>
      <c r="EC30" s="47">
        <f t="shared" ref="EC30:EC31" si="408">DB30-DA30</f>
        <v>37</v>
      </c>
      <c r="ED30" s="47">
        <f t="shared" ref="ED30:ED31" si="409">DC30-DB30</f>
        <v>43</v>
      </c>
      <c r="EE30" s="47">
        <f t="shared" ref="EE30:EE31" si="410">DD30-DC30</f>
        <v>25</v>
      </c>
      <c r="EF30" s="47">
        <f t="shared" ref="EF30:EF31" si="411">DE30-DD30</f>
        <v>17</v>
      </c>
      <c r="EG30" s="47">
        <f t="shared" ref="EG30:EG31" si="412">DF30-DE30</f>
        <v>46</v>
      </c>
      <c r="EH30" s="47">
        <f t="shared" ref="EH30:EH31" si="413">DG30-DF30</f>
        <v>-1225</v>
      </c>
      <c r="EI30" s="47">
        <f t="shared" ref="EI30:EI31" si="414">DH30-DG30</f>
        <v>0</v>
      </c>
      <c r="EJ30" s="47">
        <f t="shared" ref="EJ30:EJ31" si="415">DI30-DH30</f>
        <v>0</v>
      </c>
      <c r="EK30" s="47">
        <f t="shared" ref="EK30:EK31" si="416">DJ30-DI30</f>
        <v>0</v>
      </c>
      <c r="EL30" s="47">
        <f t="shared" ref="EL30:EL31" si="417">DK30-DJ30</f>
        <v>0</v>
      </c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67"/>
    </row>
    <row r="31" spans="2:171" ht="14.55" customHeight="1" thickBot="1" x14ac:dyDescent="0.35">
      <c r="B31" s="163" t="s">
        <v>11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9"/>
      <c r="CI31" s="45" t="s">
        <v>32</v>
      </c>
      <c r="CJ31" s="3">
        <v>0</v>
      </c>
      <c r="CK31" s="25">
        <v>6.3</v>
      </c>
      <c r="CL31" s="25">
        <v>6.3</v>
      </c>
      <c r="CM31" s="10">
        <v>26.7</v>
      </c>
      <c r="CN31" s="7">
        <v>81</v>
      </c>
      <c r="CO31" s="7">
        <v>123.6</v>
      </c>
      <c r="CP31" s="7">
        <v>172.5</v>
      </c>
      <c r="CQ31" s="7">
        <v>206</v>
      </c>
      <c r="CR31" s="7">
        <v>283</v>
      </c>
      <c r="CS31" s="10">
        <v>354</v>
      </c>
      <c r="CT31" s="6">
        <v>457</v>
      </c>
      <c r="CU31" s="6">
        <v>559</v>
      </c>
      <c r="CV31" s="6">
        <v>651</v>
      </c>
      <c r="CW31" s="6">
        <v>783</v>
      </c>
      <c r="CX31" s="6">
        <v>861</v>
      </c>
      <c r="CY31" s="6">
        <v>938</v>
      </c>
      <c r="CZ31" s="6">
        <v>1013</v>
      </c>
      <c r="DA31" s="6">
        <v>1074</v>
      </c>
      <c r="DB31" s="6">
        <v>1112</v>
      </c>
      <c r="DC31" s="6">
        <v>1154</v>
      </c>
      <c r="DD31" s="6">
        <v>1178</v>
      </c>
      <c r="DE31" s="6">
        <v>1195</v>
      </c>
      <c r="DF31" s="6">
        <v>1241</v>
      </c>
      <c r="DG31" s="6"/>
      <c r="DH31" s="6"/>
      <c r="DI31" s="6"/>
      <c r="DJ31" s="6"/>
      <c r="DK31" s="6"/>
      <c r="DL31" s="46">
        <f t="shared" si="391"/>
        <v>6.3</v>
      </c>
      <c r="DM31" s="46">
        <f t="shared" si="392"/>
        <v>0</v>
      </c>
      <c r="DN31" s="46">
        <f t="shared" si="393"/>
        <v>20.399999999999999</v>
      </c>
      <c r="DO31" s="46">
        <f t="shared" si="394"/>
        <v>54.3</v>
      </c>
      <c r="DP31" s="46">
        <f t="shared" si="395"/>
        <v>42.599999999999994</v>
      </c>
      <c r="DQ31" s="46">
        <f t="shared" si="396"/>
        <v>48.900000000000006</v>
      </c>
      <c r="DR31" s="46">
        <f t="shared" si="397"/>
        <v>33.5</v>
      </c>
      <c r="DS31" s="46">
        <f t="shared" si="398"/>
        <v>77</v>
      </c>
      <c r="DT31" s="46">
        <f t="shared" si="399"/>
        <v>71</v>
      </c>
      <c r="DU31" s="47">
        <f t="shared" si="400"/>
        <v>103</v>
      </c>
      <c r="DV31" s="47">
        <f t="shared" si="401"/>
        <v>102</v>
      </c>
      <c r="DW31" s="47">
        <f t="shared" si="402"/>
        <v>92</v>
      </c>
      <c r="DX31" s="47">
        <f t="shared" si="403"/>
        <v>132</v>
      </c>
      <c r="DY31" s="47">
        <f t="shared" si="404"/>
        <v>78</v>
      </c>
      <c r="DZ31" s="47">
        <f t="shared" si="405"/>
        <v>77</v>
      </c>
      <c r="EA31" s="47">
        <f t="shared" si="406"/>
        <v>75</v>
      </c>
      <c r="EB31" s="47">
        <f t="shared" si="407"/>
        <v>61</v>
      </c>
      <c r="EC31" s="47">
        <f t="shared" si="408"/>
        <v>38</v>
      </c>
      <c r="ED31" s="47">
        <f t="shared" si="409"/>
        <v>42</v>
      </c>
      <c r="EE31" s="47">
        <f t="shared" si="410"/>
        <v>24</v>
      </c>
      <c r="EF31" s="47">
        <f t="shared" si="411"/>
        <v>17</v>
      </c>
      <c r="EG31" s="47">
        <f t="shared" si="412"/>
        <v>46</v>
      </c>
      <c r="EH31" s="47">
        <f t="shared" si="413"/>
        <v>-1241</v>
      </c>
      <c r="EI31" s="47">
        <f t="shared" si="414"/>
        <v>0</v>
      </c>
      <c r="EJ31" s="47">
        <f t="shared" si="415"/>
        <v>0</v>
      </c>
      <c r="EK31" s="47">
        <f t="shared" si="416"/>
        <v>0</v>
      </c>
      <c r="EL31" s="47">
        <f t="shared" si="417"/>
        <v>0</v>
      </c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67"/>
    </row>
    <row r="32" spans="2:171" ht="14.55" customHeight="1" thickBot="1" x14ac:dyDescent="0.35">
      <c r="B32" s="107" t="s">
        <v>12</v>
      </c>
      <c r="C32" s="15">
        <v>0</v>
      </c>
      <c r="D32" s="31">
        <v>6.3</v>
      </c>
      <c r="E32" s="31">
        <v>6.3</v>
      </c>
      <c r="F32" s="17">
        <v>22</v>
      </c>
      <c r="G32" s="16">
        <v>76.5</v>
      </c>
      <c r="H32" s="16">
        <v>127.6</v>
      </c>
      <c r="I32" s="16">
        <v>174.1</v>
      </c>
      <c r="J32" s="16">
        <v>213</v>
      </c>
      <c r="K32" s="16">
        <v>294</v>
      </c>
      <c r="L32" s="17">
        <v>366</v>
      </c>
      <c r="M32" s="36">
        <v>460</v>
      </c>
      <c r="N32" s="36">
        <v>557</v>
      </c>
      <c r="O32" s="36">
        <v>644</v>
      </c>
      <c r="P32" s="55">
        <v>766</v>
      </c>
      <c r="Q32" s="55">
        <v>838</v>
      </c>
      <c r="R32" s="55">
        <v>913</v>
      </c>
      <c r="S32" s="55">
        <v>992</v>
      </c>
      <c r="T32" s="55">
        <v>1050</v>
      </c>
      <c r="U32" s="55">
        <v>1083</v>
      </c>
      <c r="V32" s="55">
        <v>1131</v>
      </c>
      <c r="W32" s="55">
        <v>1153</v>
      </c>
      <c r="X32" s="55">
        <v>1168</v>
      </c>
      <c r="Y32" s="55">
        <v>1212</v>
      </c>
      <c r="Z32" s="55"/>
      <c r="AA32" s="55"/>
      <c r="AB32" s="55"/>
      <c r="AC32" s="55"/>
      <c r="AD32" s="55"/>
      <c r="AE32" s="35">
        <f t="shared" ref="AE32:AE34" si="418">D32-C32</f>
        <v>6.3</v>
      </c>
      <c r="AF32" s="35">
        <f>E32-D32</f>
        <v>0</v>
      </c>
      <c r="AG32" s="35">
        <f t="shared" ref="AG32:AP34" si="419">F32-E32</f>
        <v>15.7</v>
      </c>
      <c r="AH32" s="35">
        <f t="shared" si="419"/>
        <v>54.5</v>
      </c>
      <c r="AI32" s="35">
        <f t="shared" si="419"/>
        <v>51.099999999999994</v>
      </c>
      <c r="AJ32" s="35">
        <f t="shared" si="419"/>
        <v>46.5</v>
      </c>
      <c r="AK32" s="35">
        <f t="shared" si="419"/>
        <v>38.900000000000006</v>
      </c>
      <c r="AL32" s="35">
        <f t="shared" si="419"/>
        <v>81</v>
      </c>
      <c r="AM32" s="35">
        <f t="shared" si="419"/>
        <v>72</v>
      </c>
      <c r="AN32" s="35">
        <f t="shared" si="419"/>
        <v>94</v>
      </c>
      <c r="AO32" s="35">
        <f t="shared" si="419"/>
        <v>97</v>
      </c>
      <c r="AP32" s="35">
        <f t="shared" si="419"/>
        <v>87</v>
      </c>
      <c r="AQ32" s="35">
        <f t="shared" ref="AQ32:AZ34" si="420">P32-O32</f>
        <v>122</v>
      </c>
      <c r="AR32" s="35">
        <f t="shared" si="420"/>
        <v>72</v>
      </c>
      <c r="AS32" s="35">
        <f t="shared" si="420"/>
        <v>75</v>
      </c>
      <c r="AT32" s="35">
        <f t="shared" si="420"/>
        <v>79</v>
      </c>
      <c r="AU32" s="35">
        <f t="shared" si="420"/>
        <v>58</v>
      </c>
      <c r="AV32" s="35">
        <f t="shared" si="420"/>
        <v>33</v>
      </c>
      <c r="AW32" s="35">
        <f t="shared" si="420"/>
        <v>48</v>
      </c>
      <c r="AX32" s="35">
        <f t="shared" si="420"/>
        <v>22</v>
      </c>
      <c r="AY32" s="35">
        <f t="shared" si="420"/>
        <v>15</v>
      </c>
      <c r="AZ32" s="35">
        <f t="shared" si="420"/>
        <v>44</v>
      </c>
      <c r="BA32" s="35">
        <f t="shared" ref="BA32:BD34" si="421">Z32-Y32</f>
        <v>-1212</v>
      </c>
      <c r="BB32" s="35">
        <f t="shared" si="421"/>
        <v>0</v>
      </c>
      <c r="BC32" s="35">
        <f t="shared" si="421"/>
        <v>0</v>
      </c>
      <c r="BD32" s="35">
        <f t="shared" si="421"/>
        <v>0</v>
      </c>
      <c r="BE32" s="35">
        <f t="shared" ref="BE32:BE34" si="422">AD32-AC32</f>
        <v>0</v>
      </c>
      <c r="BF32" s="157">
        <f>AVERAGE(C32:C34)</f>
        <v>0.33333333333333331</v>
      </c>
      <c r="BG32" s="157">
        <f t="shared" ref="BG32:BH32" si="423">AVERAGE(D32:D34)</f>
        <v>7</v>
      </c>
      <c r="BH32" s="157">
        <f t="shared" si="423"/>
        <v>7</v>
      </c>
      <c r="BI32" s="157">
        <f t="shared" ref="BI32" si="424">AVERAGE(F32:F34)</f>
        <v>23.333333333333332</v>
      </c>
      <c r="BJ32" s="157">
        <f t="shared" ref="BJ32" si="425">AVERAGE(G32:G34)</f>
        <v>79.600000000000009</v>
      </c>
      <c r="BK32" s="157">
        <f t="shared" ref="BK32" si="426">AVERAGE(H32:H34)</f>
        <v>132.29999999999998</v>
      </c>
      <c r="BL32" s="157">
        <f t="shared" ref="BL32" si="427">AVERAGE(I32:I34)</f>
        <v>181.26666666666665</v>
      </c>
      <c r="BM32" s="157">
        <f t="shared" ref="BM32" si="428">AVERAGE(J32:J34)</f>
        <v>221</v>
      </c>
      <c r="BN32" s="157">
        <f t="shared" ref="BN32" si="429">AVERAGE(K32:K34)</f>
        <v>303</v>
      </c>
      <c r="BO32" s="157">
        <f t="shared" ref="BO32" si="430">AVERAGE(L32:L34)</f>
        <v>378.66666666666669</v>
      </c>
      <c r="BP32" s="157">
        <f t="shared" ref="BP32" si="431">AVERAGE(M32:M34)</f>
        <v>474.33333333333331</v>
      </c>
      <c r="BQ32" s="157">
        <f t="shared" ref="BQ32" si="432">AVERAGE(N32:N34)</f>
        <v>573.33333333333337</v>
      </c>
      <c r="BR32" s="157">
        <f t="shared" ref="BR32" si="433">AVERAGE(O32:O34)</f>
        <v>662</v>
      </c>
      <c r="BS32" s="157">
        <f t="shared" ref="BS32" si="434">AVERAGE(P32:P34)</f>
        <v>787.66666666666663</v>
      </c>
      <c r="BT32" s="157">
        <f t="shared" ref="BT32" si="435">AVERAGE(Q32:Q34)</f>
        <v>862.66666666666663</v>
      </c>
      <c r="BU32" s="157">
        <f t="shared" ref="BU32" si="436">AVERAGE(R32:R34)</f>
        <v>941.66666666666663</v>
      </c>
      <c r="BV32" s="157">
        <f t="shared" ref="BV32" si="437">AVERAGE(S32:S34)</f>
        <v>1021</v>
      </c>
      <c r="BW32" s="157">
        <f t="shared" ref="BW32" si="438">AVERAGE(T32:T34)</f>
        <v>1081.3333333333333</v>
      </c>
      <c r="BX32" s="157">
        <f t="shared" ref="BX32" si="439">AVERAGE(U32:U34)</f>
        <v>1116.3333333333333</v>
      </c>
      <c r="BY32" s="157">
        <f t="shared" ref="BY32" si="440">AVERAGE(V32:V34)</f>
        <v>1166.3333333333333</v>
      </c>
      <c r="BZ32" s="157">
        <f t="shared" ref="BZ32" si="441">AVERAGE(W32:W34)</f>
        <v>1190</v>
      </c>
      <c r="CA32" s="157">
        <f t="shared" ref="CA32" si="442">AVERAGE(X32:X34)</f>
        <v>1206.3333333333333</v>
      </c>
      <c r="CB32" s="157">
        <f t="shared" ref="CB32" si="443">AVERAGE(Y32:Y34)</f>
        <v>1254.3333333333333</v>
      </c>
      <c r="CC32" s="157" t="e">
        <f t="shared" ref="CC32" si="444">AVERAGE(Z32:Z34)</f>
        <v>#DIV/0!</v>
      </c>
      <c r="CD32" s="157" t="e">
        <f t="shared" ref="CD32" si="445">AVERAGE(AA32:AA34)</f>
        <v>#DIV/0!</v>
      </c>
      <c r="CE32" s="157" t="e">
        <f t="shared" ref="CE32" si="446">AVERAGE(AB32:AB34)</f>
        <v>#DIV/0!</v>
      </c>
      <c r="CF32" s="157" t="e">
        <f t="shared" ref="CF32" si="447">AVERAGE(AC32:AC34)</f>
        <v>#DIV/0!</v>
      </c>
      <c r="CG32" s="157" t="e">
        <f t="shared" ref="CG32" si="448">AVERAGE(AD32:AD34)</f>
        <v>#DIV/0!</v>
      </c>
      <c r="CH32" s="67"/>
      <c r="CI32" s="43" t="s">
        <v>33</v>
      </c>
      <c r="CJ32" s="4">
        <v>0</v>
      </c>
      <c r="CK32" s="32">
        <v>4.7</v>
      </c>
      <c r="CL32" s="32">
        <v>4.7</v>
      </c>
      <c r="CM32" s="12">
        <v>17.100000000000001</v>
      </c>
      <c r="CN32" s="9">
        <v>60.8</v>
      </c>
      <c r="CO32" s="9">
        <v>103.6</v>
      </c>
      <c r="CP32" s="9">
        <v>143.6</v>
      </c>
      <c r="CQ32" s="9">
        <v>174</v>
      </c>
      <c r="CR32" s="9">
        <v>246</v>
      </c>
      <c r="CS32" s="12">
        <v>314</v>
      </c>
      <c r="CT32" s="28">
        <v>406</v>
      </c>
      <c r="CU32" s="28">
        <v>497</v>
      </c>
      <c r="CV32" s="28">
        <v>578</v>
      </c>
      <c r="CW32" s="28">
        <v>706</v>
      </c>
      <c r="CX32" s="28">
        <v>774</v>
      </c>
      <c r="CY32" s="28">
        <v>842</v>
      </c>
      <c r="CZ32" s="28">
        <v>911</v>
      </c>
      <c r="DA32" s="28">
        <v>966</v>
      </c>
      <c r="DB32" s="28">
        <v>996</v>
      </c>
      <c r="DC32" s="28">
        <v>1037</v>
      </c>
      <c r="DD32" s="28">
        <v>1057</v>
      </c>
      <c r="DE32" s="28">
        <v>1071</v>
      </c>
      <c r="DF32" s="28">
        <v>1113</v>
      </c>
      <c r="DG32" s="28"/>
      <c r="DH32" s="28"/>
      <c r="DI32" s="28"/>
      <c r="DJ32" s="28"/>
      <c r="DK32" s="28"/>
      <c r="DL32" s="50">
        <f t="shared" si="377"/>
        <v>4.7</v>
      </c>
      <c r="DM32" s="50">
        <f t="shared" si="377"/>
        <v>0</v>
      </c>
      <c r="DN32" s="50">
        <f t="shared" si="377"/>
        <v>12.400000000000002</v>
      </c>
      <c r="DO32" s="50">
        <f t="shared" si="377"/>
        <v>43.699999999999996</v>
      </c>
      <c r="DP32" s="50">
        <f t="shared" si="377"/>
        <v>42.8</v>
      </c>
      <c r="DQ32" s="50">
        <f t="shared" si="377"/>
        <v>40</v>
      </c>
      <c r="DR32" s="50">
        <f t="shared" si="377"/>
        <v>30.400000000000006</v>
      </c>
      <c r="DS32" s="50">
        <f t="shared" si="377"/>
        <v>72</v>
      </c>
      <c r="DT32" s="50">
        <f t="shared" si="378"/>
        <v>68</v>
      </c>
      <c r="DU32" s="51">
        <f t="shared" si="378"/>
        <v>92</v>
      </c>
      <c r="DV32" s="51">
        <f t="shared" si="378"/>
        <v>91</v>
      </c>
      <c r="DW32" s="51">
        <f t="shared" si="378"/>
        <v>81</v>
      </c>
      <c r="DX32" s="51">
        <f t="shared" si="378"/>
        <v>128</v>
      </c>
      <c r="DY32" s="51">
        <f t="shared" si="378"/>
        <v>68</v>
      </c>
      <c r="DZ32" s="51">
        <f t="shared" si="378"/>
        <v>68</v>
      </c>
      <c r="EA32" s="51">
        <f t="shared" si="378"/>
        <v>69</v>
      </c>
      <c r="EB32" s="51">
        <f t="shared" si="379"/>
        <v>55</v>
      </c>
      <c r="EC32" s="51">
        <f t="shared" si="380"/>
        <v>30</v>
      </c>
      <c r="ED32" s="51">
        <f t="shared" si="381"/>
        <v>41</v>
      </c>
      <c r="EE32" s="51">
        <f t="shared" si="382"/>
        <v>20</v>
      </c>
      <c r="EF32" s="51">
        <f t="shared" si="383"/>
        <v>14</v>
      </c>
      <c r="EG32" s="51">
        <f t="shared" si="384"/>
        <v>42</v>
      </c>
      <c r="EH32" s="51">
        <f t="shared" si="385"/>
        <v>-1113</v>
      </c>
      <c r="EI32" s="51">
        <f t="shared" si="386"/>
        <v>0</v>
      </c>
      <c r="EJ32" s="51">
        <f t="shared" si="387"/>
        <v>0</v>
      </c>
      <c r="EK32" s="51">
        <f t="shared" si="388"/>
        <v>0</v>
      </c>
      <c r="EL32" s="51">
        <f t="shared" si="389"/>
        <v>0</v>
      </c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67"/>
    </row>
    <row r="33" spans="2:171" ht="15" customHeight="1" thickBot="1" x14ac:dyDescent="0.35">
      <c r="B33" s="40" t="s">
        <v>13</v>
      </c>
      <c r="C33" s="3">
        <v>0</v>
      </c>
      <c r="D33" s="25">
        <v>6.7</v>
      </c>
      <c r="E33" s="25">
        <v>6.7</v>
      </c>
      <c r="F33" s="10">
        <v>22.6</v>
      </c>
      <c r="G33" s="7">
        <v>78.5</v>
      </c>
      <c r="H33" s="7">
        <v>131.1</v>
      </c>
      <c r="I33" s="7">
        <v>180</v>
      </c>
      <c r="J33" s="7">
        <v>220</v>
      </c>
      <c r="K33" s="7">
        <v>302</v>
      </c>
      <c r="L33" s="10">
        <v>378</v>
      </c>
      <c r="M33" s="6">
        <v>474</v>
      </c>
      <c r="N33" s="6">
        <v>573</v>
      </c>
      <c r="O33" s="6">
        <v>662</v>
      </c>
      <c r="P33" s="55">
        <v>787</v>
      </c>
      <c r="Q33" s="55">
        <v>862</v>
      </c>
      <c r="R33" s="55">
        <v>942</v>
      </c>
      <c r="S33" s="55">
        <v>1021</v>
      </c>
      <c r="T33" s="55">
        <v>1083</v>
      </c>
      <c r="U33" s="55">
        <v>1119</v>
      </c>
      <c r="V33" s="55">
        <v>1170</v>
      </c>
      <c r="W33" s="55">
        <v>1194</v>
      </c>
      <c r="X33" s="55">
        <v>1211</v>
      </c>
      <c r="Y33" s="55">
        <v>1260</v>
      </c>
      <c r="Z33" s="55"/>
      <c r="AA33" s="55"/>
      <c r="AB33" s="55"/>
      <c r="AC33" s="55"/>
      <c r="AD33" s="55"/>
      <c r="AE33" s="35">
        <f t="shared" si="418"/>
        <v>6.7</v>
      </c>
      <c r="AF33" s="35">
        <f>E33-D33</f>
        <v>0</v>
      </c>
      <c r="AG33" s="35">
        <f t="shared" si="419"/>
        <v>15.900000000000002</v>
      </c>
      <c r="AH33" s="35">
        <f t="shared" si="419"/>
        <v>55.9</v>
      </c>
      <c r="AI33" s="35">
        <f t="shared" si="419"/>
        <v>52.599999999999994</v>
      </c>
      <c r="AJ33" s="35">
        <f t="shared" si="419"/>
        <v>48.900000000000006</v>
      </c>
      <c r="AK33" s="35">
        <f t="shared" si="419"/>
        <v>40</v>
      </c>
      <c r="AL33" s="35">
        <f t="shared" si="419"/>
        <v>82</v>
      </c>
      <c r="AM33" s="35">
        <f t="shared" si="419"/>
        <v>76</v>
      </c>
      <c r="AN33" s="35">
        <f t="shared" si="419"/>
        <v>96</v>
      </c>
      <c r="AO33" s="35">
        <f t="shared" si="419"/>
        <v>99</v>
      </c>
      <c r="AP33" s="35">
        <f t="shared" si="419"/>
        <v>89</v>
      </c>
      <c r="AQ33" s="35">
        <f t="shared" si="420"/>
        <v>125</v>
      </c>
      <c r="AR33" s="35">
        <f t="shared" si="420"/>
        <v>75</v>
      </c>
      <c r="AS33" s="35">
        <f t="shared" si="420"/>
        <v>80</v>
      </c>
      <c r="AT33" s="35">
        <f t="shared" si="420"/>
        <v>79</v>
      </c>
      <c r="AU33" s="35">
        <f t="shared" si="420"/>
        <v>62</v>
      </c>
      <c r="AV33" s="35">
        <f t="shared" si="420"/>
        <v>36</v>
      </c>
      <c r="AW33" s="35">
        <f t="shared" si="420"/>
        <v>51</v>
      </c>
      <c r="AX33" s="35">
        <f t="shared" si="420"/>
        <v>24</v>
      </c>
      <c r="AY33" s="35">
        <f t="shared" si="420"/>
        <v>17</v>
      </c>
      <c r="AZ33" s="35">
        <f t="shared" si="420"/>
        <v>49</v>
      </c>
      <c r="BA33" s="35">
        <f t="shared" si="421"/>
        <v>-1260</v>
      </c>
      <c r="BB33" s="35">
        <f t="shared" si="421"/>
        <v>0</v>
      </c>
      <c r="BC33" s="35">
        <f t="shared" si="421"/>
        <v>0</v>
      </c>
      <c r="BD33" s="35">
        <f t="shared" si="421"/>
        <v>0</v>
      </c>
      <c r="BE33" s="35">
        <f t="shared" si="422"/>
        <v>0</v>
      </c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67"/>
      <c r="CI33" s="163" t="s">
        <v>53</v>
      </c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77"/>
    </row>
    <row r="34" spans="2:171" ht="15" thickBot="1" x14ac:dyDescent="0.35">
      <c r="B34" s="30" t="s">
        <v>14</v>
      </c>
      <c r="C34" s="4">
        <v>1</v>
      </c>
      <c r="D34" s="31">
        <v>8</v>
      </c>
      <c r="E34" s="31">
        <v>8</v>
      </c>
      <c r="F34" s="12">
        <v>25.4</v>
      </c>
      <c r="G34" s="9">
        <v>83.8</v>
      </c>
      <c r="H34" s="9">
        <v>138.19999999999999</v>
      </c>
      <c r="I34" s="9">
        <v>189.7</v>
      </c>
      <c r="J34" s="9">
        <v>230</v>
      </c>
      <c r="K34" s="9">
        <v>313</v>
      </c>
      <c r="L34" s="12">
        <v>392</v>
      </c>
      <c r="M34" s="28">
        <v>489</v>
      </c>
      <c r="N34" s="28">
        <v>590</v>
      </c>
      <c r="O34" s="28">
        <v>680</v>
      </c>
      <c r="P34" s="56">
        <v>810</v>
      </c>
      <c r="Q34" s="56">
        <v>888</v>
      </c>
      <c r="R34" s="56">
        <v>970</v>
      </c>
      <c r="S34" s="56">
        <v>1050</v>
      </c>
      <c r="T34" s="56">
        <v>1111</v>
      </c>
      <c r="U34" s="56">
        <v>1147</v>
      </c>
      <c r="V34" s="56">
        <v>1198</v>
      </c>
      <c r="W34" s="56">
        <v>1223</v>
      </c>
      <c r="X34" s="56">
        <v>1240</v>
      </c>
      <c r="Y34" s="56">
        <v>1291</v>
      </c>
      <c r="Z34" s="56"/>
      <c r="AA34" s="56"/>
      <c r="AB34" s="56"/>
      <c r="AC34" s="56"/>
      <c r="AD34" s="56"/>
      <c r="AE34" s="66">
        <f t="shared" si="418"/>
        <v>7</v>
      </c>
      <c r="AF34" s="66">
        <f>E34-D34</f>
        <v>0</v>
      </c>
      <c r="AG34" s="66">
        <f t="shared" si="419"/>
        <v>17.399999999999999</v>
      </c>
      <c r="AH34" s="66">
        <f t="shared" si="419"/>
        <v>58.4</v>
      </c>
      <c r="AI34" s="66">
        <f t="shared" si="419"/>
        <v>54.399999999999991</v>
      </c>
      <c r="AJ34" s="66">
        <f t="shared" si="419"/>
        <v>51.5</v>
      </c>
      <c r="AK34" s="66">
        <f t="shared" si="419"/>
        <v>40.300000000000011</v>
      </c>
      <c r="AL34" s="66">
        <f t="shared" si="419"/>
        <v>83</v>
      </c>
      <c r="AM34" s="66">
        <f t="shared" si="419"/>
        <v>79</v>
      </c>
      <c r="AN34" s="66">
        <f t="shared" si="419"/>
        <v>97</v>
      </c>
      <c r="AO34" s="66">
        <f t="shared" si="419"/>
        <v>101</v>
      </c>
      <c r="AP34" s="66">
        <f t="shared" si="419"/>
        <v>90</v>
      </c>
      <c r="AQ34" s="66">
        <f t="shared" si="420"/>
        <v>130</v>
      </c>
      <c r="AR34" s="66">
        <f t="shared" si="420"/>
        <v>78</v>
      </c>
      <c r="AS34" s="66">
        <f t="shared" si="420"/>
        <v>82</v>
      </c>
      <c r="AT34" s="66">
        <f t="shared" si="420"/>
        <v>80</v>
      </c>
      <c r="AU34" s="66">
        <f t="shared" si="420"/>
        <v>61</v>
      </c>
      <c r="AV34" s="66">
        <f t="shared" si="420"/>
        <v>36</v>
      </c>
      <c r="AW34" s="66">
        <f t="shared" si="420"/>
        <v>51</v>
      </c>
      <c r="AX34" s="66">
        <f t="shared" si="420"/>
        <v>25</v>
      </c>
      <c r="AY34" s="66">
        <f t="shared" si="420"/>
        <v>17</v>
      </c>
      <c r="AZ34" s="66">
        <f t="shared" si="420"/>
        <v>51</v>
      </c>
      <c r="BA34" s="66">
        <f t="shared" si="421"/>
        <v>-1291</v>
      </c>
      <c r="BB34" s="66">
        <f t="shared" si="421"/>
        <v>0</v>
      </c>
      <c r="BC34" s="66">
        <f t="shared" si="421"/>
        <v>0</v>
      </c>
      <c r="BD34" s="66">
        <f t="shared" si="421"/>
        <v>0</v>
      </c>
      <c r="BE34" s="66">
        <f t="shared" si="422"/>
        <v>0</v>
      </c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67"/>
      <c r="CI34" s="40" t="s">
        <v>34</v>
      </c>
      <c r="CJ34" s="15">
        <v>0</v>
      </c>
      <c r="CK34" s="52">
        <v>0</v>
      </c>
      <c r="CL34" s="52">
        <v>0</v>
      </c>
      <c r="CM34" s="17">
        <v>1.5</v>
      </c>
      <c r="CN34" s="16">
        <v>40.9</v>
      </c>
      <c r="CO34" s="16">
        <v>80</v>
      </c>
      <c r="CP34" s="16">
        <v>94.6</v>
      </c>
      <c r="CQ34" s="16">
        <v>125</v>
      </c>
      <c r="CR34" s="16">
        <v>219</v>
      </c>
      <c r="CS34" s="17">
        <v>291</v>
      </c>
      <c r="CT34" s="36">
        <v>363</v>
      </c>
      <c r="CU34" s="36">
        <v>448</v>
      </c>
      <c r="CV34" s="36">
        <v>514</v>
      </c>
      <c r="CW34" s="36">
        <v>631</v>
      </c>
      <c r="CX34" s="36">
        <v>701</v>
      </c>
      <c r="CY34" s="36">
        <v>778</v>
      </c>
      <c r="CZ34" s="36">
        <v>837</v>
      </c>
      <c r="DA34" s="36">
        <v>880</v>
      </c>
      <c r="DB34" s="36">
        <v>904</v>
      </c>
      <c r="DC34" s="36">
        <v>939</v>
      </c>
      <c r="DD34" s="36">
        <v>953</v>
      </c>
      <c r="DE34" s="36">
        <v>963</v>
      </c>
      <c r="DF34" s="36">
        <v>1002</v>
      </c>
      <c r="DG34" s="36"/>
      <c r="DH34" s="36"/>
      <c r="DI34" s="36"/>
      <c r="DJ34" s="36"/>
      <c r="DK34" s="36"/>
      <c r="DL34" s="53">
        <f t="shared" ref="DL34:DQ34" si="449">CK34-CJ34</f>
        <v>0</v>
      </c>
      <c r="DM34" s="53">
        <f t="shared" si="449"/>
        <v>0</v>
      </c>
      <c r="DN34" s="53">
        <f t="shared" si="449"/>
        <v>1.5</v>
      </c>
      <c r="DO34" s="53">
        <f t="shared" si="449"/>
        <v>39.4</v>
      </c>
      <c r="DP34" s="53">
        <f t="shared" si="449"/>
        <v>39.1</v>
      </c>
      <c r="DQ34" s="53">
        <f t="shared" si="449"/>
        <v>14.599999999999994</v>
      </c>
      <c r="DR34" s="53">
        <f t="shared" ref="DR34:DS36" si="450">CQ34-CP34</f>
        <v>30.400000000000006</v>
      </c>
      <c r="DS34" s="53">
        <f t="shared" si="450"/>
        <v>94</v>
      </c>
      <c r="DT34" s="53">
        <f t="shared" ref="DT34:EA36" si="451">CS34-CR34</f>
        <v>72</v>
      </c>
      <c r="DU34" s="18">
        <f t="shared" si="451"/>
        <v>72</v>
      </c>
      <c r="DV34" s="18">
        <f t="shared" si="451"/>
        <v>85</v>
      </c>
      <c r="DW34" s="18">
        <f t="shared" si="451"/>
        <v>66</v>
      </c>
      <c r="DX34" s="18">
        <f t="shared" si="451"/>
        <v>117</v>
      </c>
      <c r="DY34" s="18">
        <f t="shared" si="451"/>
        <v>70</v>
      </c>
      <c r="DZ34" s="18">
        <f t="shared" si="451"/>
        <v>77</v>
      </c>
      <c r="EA34" s="18">
        <f t="shared" si="451"/>
        <v>59</v>
      </c>
      <c r="EB34" s="18">
        <f t="shared" ref="EB34:EB36" si="452">DA34-CZ34</f>
        <v>43</v>
      </c>
      <c r="EC34" s="18">
        <f t="shared" ref="EC34:EC36" si="453">DB34-DA34</f>
        <v>24</v>
      </c>
      <c r="ED34" s="18">
        <f t="shared" ref="ED34:ED36" si="454">DC34-DB34</f>
        <v>35</v>
      </c>
      <c r="EE34" s="18">
        <f t="shared" ref="EE34:EE36" si="455">DD34-DC34</f>
        <v>14</v>
      </c>
      <c r="EF34" s="18">
        <f t="shared" ref="EF34:EF36" si="456">DE34-DD34</f>
        <v>10</v>
      </c>
      <c r="EG34" s="18">
        <f t="shared" ref="EG34:EG36" si="457">DF34-DE34</f>
        <v>39</v>
      </c>
      <c r="EH34" s="18">
        <f t="shared" ref="EH34:EH36" si="458">DG34-DF34</f>
        <v>-1002</v>
      </c>
      <c r="EI34" s="18">
        <f t="shared" ref="EI34:EI36" si="459">DH34-DG34</f>
        <v>0</v>
      </c>
      <c r="EJ34" s="18">
        <f t="shared" ref="EJ34:EJ36" si="460">DI34-DH34</f>
        <v>0</v>
      </c>
      <c r="EK34" s="18">
        <f t="shared" ref="EK34:EK36" si="461">DJ34-DI34</f>
        <v>0</v>
      </c>
      <c r="EL34" s="18">
        <f t="shared" ref="EL34:EL36" si="462">DK34-DJ34</f>
        <v>0</v>
      </c>
      <c r="EM34" s="170">
        <f>AVERAGE(CJ34:CJ36)</f>
        <v>0</v>
      </c>
      <c r="EN34" s="170">
        <f t="shared" ref="EN34:FA34" si="463">AVERAGE(CK34:CK36)</f>
        <v>0</v>
      </c>
      <c r="EO34" s="170">
        <f t="shared" si="463"/>
        <v>0</v>
      </c>
      <c r="EP34" s="170">
        <f t="shared" si="463"/>
        <v>1.7666666666666666</v>
      </c>
      <c r="EQ34" s="170">
        <f t="shared" si="463"/>
        <v>38.533333333333331</v>
      </c>
      <c r="ER34" s="170">
        <f t="shared" si="463"/>
        <v>77.666666666666671</v>
      </c>
      <c r="ES34" s="170">
        <f t="shared" si="463"/>
        <v>94.533333333333346</v>
      </c>
      <c r="ET34" s="170">
        <f t="shared" si="463"/>
        <v>124.33333333333333</v>
      </c>
      <c r="EU34" s="170">
        <f t="shared" si="463"/>
        <v>214.66666666666666</v>
      </c>
      <c r="EV34" s="170">
        <f t="shared" si="463"/>
        <v>284.66666666666669</v>
      </c>
      <c r="EW34" s="170">
        <f>AVERAGE(CT34:CT36)</f>
        <v>356.33333333333331</v>
      </c>
      <c r="EX34" s="170">
        <f t="shared" si="463"/>
        <v>438.33333333333331</v>
      </c>
      <c r="EY34" s="170">
        <f t="shared" si="463"/>
        <v>501.33333333333331</v>
      </c>
      <c r="EZ34" s="170">
        <f t="shared" si="463"/>
        <v>618.33333333333337</v>
      </c>
      <c r="FA34" s="170">
        <f t="shared" si="463"/>
        <v>686.33333333333337</v>
      </c>
      <c r="FB34" s="170">
        <f t="shared" ref="FB34" si="464">AVERAGE(CY34:CY36)</f>
        <v>762.66666666666663</v>
      </c>
      <c r="FC34" s="170">
        <f t="shared" ref="FC34" si="465">AVERAGE(CZ34:CZ36)</f>
        <v>821.66666666666663</v>
      </c>
      <c r="FD34" s="170">
        <f t="shared" ref="FD34" si="466">AVERAGE(DA34:DA36)</f>
        <v>862.33333333333337</v>
      </c>
      <c r="FE34" s="170">
        <f t="shared" ref="FE34" si="467">AVERAGE(DB34:DB36)</f>
        <v>883.66666666666663</v>
      </c>
      <c r="FF34" s="170">
        <f t="shared" ref="FF34" si="468">AVERAGE(DC34:DC36)</f>
        <v>918.33333333333337</v>
      </c>
      <c r="FG34" s="170">
        <f t="shared" ref="FG34" si="469">AVERAGE(DD34:DD36)</f>
        <v>931</v>
      </c>
      <c r="FH34" s="170">
        <f t="shared" ref="FH34" si="470">AVERAGE(DE34:DE36)</f>
        <v>939.66666666666663</v>
      </c>
      <c r="FI34" s="170">
        <f t="shared" ref="FI34" si="471">AVERAGE(DF34:DF36)</f>
        <v>977.33333333333337</v>
      </c>
      <c r="FJ34" s="170" t="e">
        <f t="shared" ref="FJ34" si="472">AVERAGE(DG34:DG36)</f>
        <v>#DIV/0!</v>
      </c>
      <c r="FK34" s="170" t="e">
        <f t="shared" ref="FK34" si="473">AVERAGE(DH34:DH36)</f>
        <v>#DIV/0!</v>
      </c>
      <c r="FL34" s="170" t="e">
        <f t="shared" ref="FL34" si="474">AVERAGE(DI34:DI36)</f>
        <v>#DIV/0!</v>
      </c>
      <c r="FM34" s="170" t="e">
        <f t="shared" ref="FM34" si="475">AVERAGE(DJ34:DJ36)</f>
        <v>#DIV/0!</v>
      </c>
      <c r="FN34" s="170" t="e">
        <f t="shared" ref="FN34" si="476">AVERAGE(DK34:DK36)</f>
        <v>#DIV/0!</v>
      </c>
      <c r="FO34" s="67"/>
    </row>
    <row r="35" spans="2:171" ht="14.55" customHeight="1" thickBot="1" x14ac:dyDescent="0.35">
      <c r="B35" s="163" t="s">
        <v>15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77"/>
      <c r="CI35" s="45" t="s">
        <v>35</v>
      </c>
      <c r="CJ35" s="3">
        <v>0</v>
      </c>
      <c r="CK35" s="25">
        <v>0</v>
      </c>
      <c r="CL35" s="25">
        <v>0</v>
      </c>
      <c r="CM35" s="10">
        <v>1.9</v>
      </c>
      <c r="CN35" s="7">
        <v>33.9</v>
      </c>
      <c r="CO35" s="7">
        <v>73</v>
      </c>
      <c r="CP35" s="7">
        <v>89</v>
      </c>
      <c r="CQ35" s="7">
        <v>116</v>
      </c>
      <c r="CR35" s="7">
        <v>200</v>
      </c>
      <c r="CS35" s="10">
        <v>268</v>
      </c>
      <c r="CT35" s="6">
        <v>333</v>
      </c>
      <c r="CU35" s="6">
        <v>411</v>
      </c>
      <c r="CV35" s="6">
        <v>470</v>
      </c>
      <c r="CW35" s="6">
        <v>591</v>
      </c>
      <c r="CX35" s="6">
        <v>656</v>
      </c>
      <c r="CY35" s="6">
        <v>730</v>
      </c>
      <c r="CZ35" s="6">
        <v>787</v>
      </c>
      <c r="DA35" s="6">
        <v>827</v>
      </c>
      <c r="DB35" s="6">
        <v>846</v>
      </c>
      <c r="DC35" s="6">
        <v>884</v>
      </c>
      <c r="DD35" s="6">
        <v>896</v>
      </c>
      <c r="DE35" s="6">
        <v>905</v>
      </c>
      <c r="DF35" s="6">
        <v>941</v>
      </c>
      <c r="DG35" s="6"/>
      <c r="DH35" s="6"/>
      <c r="DI35" s="6"/>
      <c r="DJ35" s="6"/>
      <c r="DK35" s="6"/>
      <c r="DL35" s="46">
        <f t="shared" ref="DL35:DQ36" si="477">CK35-CJ35</f>
        <v>0</v>
      </c>
      <c r="DM35" s="46">
        <f t="shared" si="477"/>
        <v>0</v>
      </c>
      <c r="DN35" s="46">
        <f t="shared" si="477"/>
        <v>1.9</v>
      </c>
      <c r="DO35" s="46">
        <f t="shared" si="477"/>
        <v>32</v>
      </c>
      <c r="DP35" s="46">
        <f t="shared" si="477"/>
        <v>39.1</v>
      </c>
      <c r="DQ35" s="46">
        <f t="shared" si="477"/>
        <v>16</v>
      </c>
      <c r="DR35" s="46">
        <f t="shared" si="450"/>
        <v>27</v>
      </c>
      <c r="DS35" s="46">
        <f t="shared" si="450"/>
        <v>84</v>
      </c>
      <c r="DT35" s="46">
        <f t="shared" si="451"/>
        <v>68</v>
      </c>
      <c r="DU35" s="47">
        <f t="shared" si="451"/>
        <v>65</v>
      </c>
      <c r="DV35" s="47">
        <f t="shared" si="451"/>
        <v>78</v>
      </c>
      <c r="DW35" s="47">
        <f t="shared" si="451"/>
        <v>59</v>
      </c>
      <c r="DX35" s="47">
        <f t="shared" si="451"/>
        <v>121</v>
      </c>
      <c r="DY35" s="47">
        <f t="shared" si="451"/>
        <v>65</v>
      </c>
      <c r="DZ35" s="47">
        <f t="shared" si="451"/>
        <v>74</v>
      </c>
      <c r="EA35" s="47">
        <f t="shared" si="451"/>
        <v>57</v>
      </c>
      <c r="EB35" s="47">
        <f t="shared" si="452"/>
        <v>40</v>
      </c>
      <c r="EC35" s="47">
        <f t="shared" si="453"/>
        <v>19</v>
      </c>
      <c r="ED35" s="47">
        <f t="shared" si="454"/>
        <v>38</v>
      </c>
      <c r="EE35" s="47">
        <f t="shared" si="455"/>
        <v>12</v>
      </c>
      <c r="EF35" s="47">
        <f t="shared" si="456"/>
        <v>9</v>
      </c>
      <c r="EG35" s="47">
        <f t="shared" si="457"/>
        <v>36</v>
      </c>
      <c r="EH35" s="47">
        <f t="shared" si="458"/>
        <v>-941</v>
      </c>
      <c r="EI35" s="47">
        <f t="shared" si="459"/>
        <v>0</v>
      </c>
      <c r="EJ35" s="47">
        <f t="shared" si="460"/>
        <v>0</v>
      </c>
      <c r="EK35" s="47">
        <f t="shared" si="461"/>
        <v>0</v>
      </c>
      <c r="EL35" s="47">
        <f t="shared" si="462"/>
        <v>0</v>
      </c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67"/>
    </row>
    <row r="36" spans="2:171" ht="15" thickBot="1" x14ac:dyDescent="0.35">
      <c r="B36" s="119" t="s">
        <v>16</v>
      </c>
      <c r="C36" s="120">
        <v>0</v>
      </c>
      <c r="D36" s="121">
        <v>2.2999999999999998</v>
      </c>
      <c r="E36" s="121">
        <v>2.2999999999999998</v>
      </c>
      <c r="F36" s="123">
        <v>13.1</v>
      </c>
      <c r="G36" s="122">
        <v>65.400000000000006</v>
      </c>
      <c r="H36" s="122">
        <v>116.8</v>
      </c>
      <c r="I36" s="122">
        <v>162.80000000000001</v>
      </c>
      <c r="J36" s="122">
        <v>204</v>
      </c>
      <c r="K36" s="122">
        <v>286</v>
      </c>
      <c r="L36" s="123">
        <v>357</v>
      </c>
      <c r="M36" s="124">
        <v>447</v>
      </c>
      <c r="N36" s="124">
        <v>543</v>
      </c>
      <c r="O36" s="124">
        <v>622</v>
      </c>
      <c r="P36" s="125">
        <v>737</v>
      </c>
      <c r="Q36" s="125">
        <v>812</v>
      </c>
      <c r="R36" s="125">
        <v>889</v>
      </c>
      <c r="S36" s="125">
        <v>962</v>
      </c>
      <c r="T36" s="125">
        <v>1017</v>
      </c>
      <c r="U36" s="125">
        <v>1044</v>
      </c>
      <c r="V36" s="125">
        <v>1083</v>
      </c>
      <c r="W36" s="125">
        <v>1100</v>
      </c>
      <c r="X36" s="125">
        <v>1112</v>
      </c>
      <c r="Y36" s="125">
        <v>1153</v>
      </c>
      <c r="Z36" s="125"/>
      <c r="AA36" s="125"/>
      <c r="AB36" s="125"/>
      <c r="AC36" s="125"/>
      <c r="AD36" s="125"/>
      <c r="AE36" s="126">
        <f t="shared" ref="AE36:AE37" si="478">D36-C36</f>
        <v>2.2999999999999998</v>
      </c>
      <c r="AF36" s="126">
        <f>E36-D36</f>
        <v>0</v>
      </c>
      <c r="AG36" s="126">
        <f t="shared" ref="AG36:AP37" si="479">F36-E36</f>
        <v>10.8</v>
      </c>
      <c r="AH36" s="126">
        <f t="shared" si="479"/>
        <v>52.300000000000004</v>
      </c>
      <c r="AI36" s="126">
        <f t="shared" si="479"/>
        <v>51.399999999999991</v>
      </c>
      <c r="AJ36" s="126">
        <f t="shared" si="479"/>
        <v>46.000000000000014</v>
      </c>
      <c r="AK36" s="126">
        <f t="shared" si="479"/>
        <v>41.199999999999989</v>
      </c>
      <c r="AL36" s="126">
        <f t="shared" si="479"/>
        <v>82</v>
      </c>
      <c r="AM36" s="126">
        <f t="shared" si="479"/>
        <v>71</v>
      </c>
      <c r="AN36" s="126">
        <f t="shared" si="479"/>
        <v>90</v>
      </c>
      <c r="AO36" s="126">
        <f t="shared" si="479"/>
        <v>96</v>
      </c>
      <c r="AP36" s="126">
        <f t="shared" si="479"/>
        <v>79</v>
      </c>
      <c r="AQ36" s="126">
        <f t="shared" ref="AQ36:AZ37" si="480">P36-O36</f>
        <v>115</v>
      </c>
      <c r="AR36" s="126">
        <f t="shared" si="480"/>
        <v>75</v>
      </c>
      <c r="AS36" s="126">
        <f t="shared" si="480"/>
        <v>77</v>
      </c>
      <c r="AT36" s="126">
        <f t="shared" si="480"/>
        <v>73</v>
      </c>
      <c r="AU36" s="126">
        <f t="shared" si="480"/>
        <v>55</v>
      </c>
      <c r="AV36" s="126">
        <f t="shared" si="480"/>
        <v>27</v>
      </c>
      <c r="AW36" s="126">
        <f t="shared" si="480"/>
        <v>39</v>
      </c>
      <c r="AX36" s="126">
        <f t="shared" si="480"/>
        <v>17</v>
      </c>
      <c r="AY36" s="126">
        <f t="shared" si="480"/>
        <v>12</v>
      </c>
      <c r="AZ36" s="126">
        <f t="shared" si="480"/>
        <v>41</v>
      </c>
      <c r="BA36" s="126">
        <f t="shared" ref="BA36:BD37" si="481">Z36-Y36</f>
        <v>-1153</v>
      </c>
      <c r="BB36" s="126">
        <f t="shared" si="481"/>
        <v>0</v>
      </c>
      <c r="BC36" s="126">
        <f t="shared" si="481"/>
        <v>0</v>
      </c>
      <c r="BD36" s="126">
        <f t="shared" si="481"/>
        <v>0</v>
      </c>
      <c r="BE36" s="126">
        <f t="shared" ref="BE36:BE37" si="482">AD36-AC36</f>
        <v>0</v>
      </c>
      <c r="BF36" s="157">
        <f>AVERAGE(C36:C37)</f>
        <v>0</v>
      </c>
      <c r="BG36" s="157">
        <f t="shared" ref="BG36:BH36" si="483">AVERAGE(D36:D37)</f>
        <v>2.25</v>
      </c>
      <c r="BH36" s="157">
        <f t="shared" si="483"/>
        <v>2.25</v>
      </c>
      <c r="BI36" s="157">
        <f t="shared" ref="BI36:BN36" si="484">AVERAGE(F35:F37)</f>
        <v>12.8</v>
      </c>
      <c r="BJ36" s="157">
        <f t="shared" si="484"/>
        <v>63.35</v>
      </c>
      <c r="BK36" s="157">
        <f t="shared" si="484"/>
        <v>110.65</v>
      </c>
      <c r="BL36" s="157">
        <f t="shared" si="484"/>
        <v>157.75</v>
      </c>
      <c r="BM36" s="157">
        <f t="shared" si="484"/>
        <v>201</v>
      </c>
      <c r="BN36" s="157">
        <f t="shared" si="484"/>
        <v>281</v>
      </c>
      <c r="BO36" s="157">
        <f>AVERAGE(L36:L37)</f>
        <v>356</v>
      </c>
      <c r="BP36" s="157">
        <f>AVERAGE(M36:M37)</f>
        <v>448</v>
      </c>
      <c r="BQ36" s="157">
        <f t="shared" ref="BQ36:CG36" si="485">AVERAGE(N36:N37)</f>
        <v>546</v>
      </c>
      <c r="BR36" s="157">
        <f t="shared" si="485"/>
        <v>628</v>
      </c>
      <c r="BS36" s="157">
        <f t="shared" si="485"/>
        <v>742.5</v>
      </c>
      <c r="BT36" s="157">
        <f t="shared" si="485"/>
        <v>821</v>
      </c>
      <c r="BU36" s="157">
        <f t="shared" si="485"/>
        <v>901</v>
      </c>
      <c r="BV36" s="157">
        <f t="shared" si="485"/>
        <v>977</v>
      </c>
      <c r="BW36" s="157">
        <f t="shared" si="485"/>
        <v>1035.5</v>
      </c>
      <c r="BX36" s="157">
        <f t="shared" si="485"/>
        <v>1067</v>
      </c>
      <c r="BY36" s="157">
        <f t="shared" si="485"/>
        <v>1111.5</v>
      </c>
      <c r="BZ36" s="160">
        <f t="shared" si="485"/>
        <v>1131.5</v>
      </c>
      <c r="CA36" s="182">
        <f t="shared" si="485"/>
        <v>1145</v>
      </c>
      <c r="CB36" s="158">
        <f t="shared" si="485"/>
        <v>1188.5</v>
      </c>
      <c r="CC36" s="158" t="e">
        <f t="shared" si="485"/>
        <v>#DIV/0!</v>
      </c>
      <c r="CD36" s="158" t="e">
        <f t="shared" si="485"/>
        <v>#DIV/0!</v>
      </c>
      <c r="CE36" s="158" t="e">
        <f t="shared" si="485"/>
        <v>#DIV/0!</v>
      </c>
      <c r="CF36" s="158" t="e">
        <f t="shared" si="485"/>
        <v>#DIV/0!</v>
      </c>
      <c r="CG36" s="158" t="e">
        <f t="shared" si="485"/>
        <v>#DIV/0!</v>
      </c>
      <c r="CH36" s="67"/>
      <c r="CI36" s="44" t="s">
        <v>36</v>
      </c>
      <c r="CJ36" s="5">
        <v>0</v>
      </c>
      <c r="CK36" s="33">
        <v>0</v>
      </c>
      <c r="CL36" s="33">
        <v>0</v>
      </c>
      <c r="CM36" s="11">
        <v>1.9</v>
      </c>
      <c r="CN36" s="8">
        <v>40.799999999999997</v>
      </c>
      <c r="CO36" s="8">
        <v>80</v>
      </c>
      <c r="CP36" s="8">
        <v>100</v>
      </c>
      <c r="CQ36" s="8">
        <v>132</v>
      </c>
      <c r="CR36" s="8">
        <v>225</v>
      </c>
      <c r="CS36" s="11">
        <v>295</v>
      </c>
      <c r="CT36" s="24">
        <v>373</v>
      </c>
      <c r="CU36" s="24">
        <v>456</v>
      </c>
      <c r="CV36" s="24">
        <v>520</v>
      </c>
      <c r="CW36" s="24">
        <v>633</v>
      </c>
      <c r="CX36" s="24">
        <v>702</v>
      </c>
      <c r="CY36" s="24">
        <v>780</v>
      </c>
      <c r="CZ36" s="24">
        <v>841</v>
      </c>
      <c r="DA36" s="24">
        <v>880</v>
      </c>
      <c r="DB36" s="24">
        <v>901</v>
      </c>
      <c r="DC36" s="24">
        <v>932</v>
      </c>
      <c r="DD36" s="24">
        <v>944</v>
      </c>
      <c r="DE36" s="24">
        <v>951</v>
      </c>
      <c r="DF36" s="24">
        <v>989</v>
      </c>
      <c r="DG36" s="24"/>
      <c r="DH36" s="24"/>
      <c r="DI36" s="24"/>
      <c r="DJ36" s="24"/>
      <c r="DK36" s="24"/>
      <c r="DL36" s="48">
        <f t="shared" si="477"/>
        <v>0</v>
      </c>
      <c r="DM36" s="48">
        <f t="shared" si="477"/>
        <v>0</v>
      </c>
      <c r="DN36" s="48">
        <f t="shared" si="477"/>
        <v>1.9</v>
      </c>
      <c r="DO36" s="48">
        <f t="shared" si="477"/>
        <v>38.9</v>
      </c>
      <c r="DP36" s="48">
        <f t="shared" si="477"/>
        <v>39.200000000000003</v>
      </c>
      <c r="DQ36" s="48">
        <f t="shared" si="477"/>
        <v>20</v>
      </c>
      <c r="DR36" s="48">
        <f t="shared" si="450"/>
        <v>32</v>
      </c>
      <c r="DS36" s="48">
        <f t="shared" si="450"/>
        <v>93</v>
      </c>
      <c r="DT36" s="48">
        <f t="shared" si="451"/>
        <v>70</v>
      </c>
      <c r="DU36" s="49">
        <f t="shared" si="451"/>
        <v>78</v>
      </c>
      <c r="DV36" s="49">
        <f t="shared" si="451"/>
        <v>83</v>
      </c>
      <c r="DW36" s="49">
        <f t="shared" si="451"/>
        <v>64</v>
      </c>
      <c r="DX36" s="49">
        <f t="shared" si="451"/>
        <v>113</v>
      </c>
      <c r="DY36" s="49">
        <f t="shared" si="451"/>
        <v>69</v>
      </c>
      <c r="DZ36" s="49">
        <f t="shared" si="451"/>
        <v>78</v>
      </c>
      <c r="EA36" s="49">
        <f t="shared" si="451"/>
        <v>61</v>
      </c>
      <c r="EB36" s="49">
        <f t="shared" si="452"/>
        <v>39</v>
      </c>
      <c r="EC36" s="49">
        <f t="shared" si="453"/>
        <v>21</v>
      </c>
      <c r="ED36" s="49">
        <f t="shared" si="454"/>
        <v>31</v>
      </c>
      <c r="EE36" s="49">
        <f t="shared" si="455"/>
        <v>12</v>
      </c>
      <c r="EF36" s="49">
        <f t="shared" si="456"/>
        <v>7</v>
      </c>
      <c r="EG36" s="49">
        <f t="shared" si="457"/>
        <v>38</v>
      </c>
      <c r="EH36" s="49">
        <f t="shared" si="458"/>
        <v>-989</v>
      </c>
      <c r="EI36" s="49">
        <f t="shared" si="459"/>
        <v>0</v>
      </c>
      <c r="EJ36" s="49">
        <f t="shared" si="460"/>
        <v>0</v>
      </c>
      <c r="EK36" s="49">
        <f t="shared" si="461"/>
        <v>0</v>
      </c>
      <c r="EL36" s="49">
        <f t="shared" si="462"/>
        <v>0</v>
      </c>
      <c r="EM36" s="171"/>
      <c r="EN36" s="171"/>
      <c r="EO36" s="171"/>
      <c r="EP36" s="171"/>
      <c r="EQ36" s="171"/>
      <c r="ER36" s="171"/>
      <c r="ES36" s="171"/>
      <c r="ET36" s="171"/>
      <c r="EU36" s="171"/>
      <c r="EV36" s="171"/>
      <c r="EW36" s="171"/>
      <c r="EX36" s="171"/>
      <c r="EY36" s="171"/>
      <c r="EZ36" s="171"/>
      <c r="FA36" s="171"/>
      <c r="FB36" s="171"/>
      <c r="FC36" s="171"/>
      <c r="FD36" s="171"/>
      <c r="FE36" s="171"/>
      <c r="FF36" s="171"/>
      <c r="FG36" s="171"/>
      <c r="FH36" s="171"/>
      <c r="FI36" s="171"/>
      <c r="FJ36" s="171"/>
      <c r="FK36" s="171"/>
      <c r="FL36" s="171"/>
      <c r="FM36" s="171"/>
      <c r="FN36" s="171"/>
      <c r="FO36" s="67"/>
    </row>
    <row r="37" spans="2:171" ht="15" thickBot="1" x14ac:dyDescent="0.35">
      <c r="B37" s="44" t="s">
        <v>17</v>
      </c>
      <c r="C37" s="5">
        <v>0</v>
      </c>
      <c r="D37" s="33">
        <v>2.2000000000000002</v>
      </c>
      <c r="E37" s="33">
        <v>2.2000000000000002</v>
      </c>
      <c r="F37" s="11">
        <v>12.5</v>
      </c>
      <c r="G37" s="8">
        <v>61.3</v>
      </c>
      <c r="H37" s="8">
        <v>104.5</v>
      </c>
      <c r="I37" s="8">
        <v>152.69999999999999</v>
      </c>
      <c r="J37" s="8">
        <v>198</v>
      </c>
      <c r="K37" s="8">
        <v>276</v>
      </c>
      <c r="L37" s="11">
        <v>355</v>
      </c>
      <c r="M37" s="24">
        <v>449</v>
      </c>
      <c r="N37" s="24">
        <v>549</v>
      </c>
      <c r="O37" s="24">
        <v>634</v>
      </c>
      <c r="P37" s="117">
        <v>748</v>
      </c>
      <c r="Q37" s="117">
        <v>830</v>
      </c>
      <c r="R37" s="117">
        <v>913</v>
      </c>
      <c r="S37" s="117">
        <v>992</v>
      </c>
      <c r="T37" s="117">
        <v>1054</v>
      </c>
      <c r="U37" s="117">
        <v>1090</v>
      </c>
      <c r="V37" s="117">
        <v>1140</v>
      </c>
      <c r="W37" s="117">
        <v>1163</v>
      </c>
      <c r="X37" s="117">
        <v>1178</v>
      </c>
      <c r="Y37" s="117">
        <v>1224</v>
      </c>
      <c r="Z37" s="117"/>
      <c r="AA37" s="117"/>
      <c r="AB37" s="117"/>
      <c r="AC37" s="117"/>
      <c r="AD37" s="117"/>
      <c r="AE37" s="118">
        <f t="shared" si="478"/>
        <v>2.2000000000000002</v>
      </c>
      <c r="AF37" s="118">
        <f>E37-D37</f>
        <v>0</v>
      </c>
      <c r="AG37" s="118">
        <f t="shared" si="479"/>
        <v>10.3</v>
      </c>
      <c r="AH37" s="118">
        <f t="shared" si="479"/>
        <v>48.8</v>
      </c>
      <c r="AI37" s="118">
        <f t="shared" si="479"/>
        <v>43.2</v>
      </c>
      <c r="AJ37" s="118">
        <f t="shared" si="479"/>
        <v>48.199999999999989</v>
      </c>
      <c r="AK37" s="118">
        <f t="shared" si="479"/>
        <v>45.300000000000011</v>
      </c>
      <c r="AL37" s="118">
        <f t="shared" si="479"/>
        <v>78</v>
      </c>
      <c r="AM37" s="118">
        <f t="shared" si="479"/>
        <v>79</v>
      </c>
      <c r="AN37" s="118">
        <f t="shared" si="479"/>
        <v>94</v>
      </c>
      <c r="AO37" s="118">
        <f t="shared" si="479"/>
        <v>100</v>
      </c>
      <c r="AP37" s="118">
        <f t="shared" si="479"/>
        <v>85</v>
      </c>
      <c r="AQ37" s="118">
        <f t="shared" si="480"/>
        <v>114</v>
      </c>
      <c r="AR37" s="118">
        <f t="shared" si="480"/>
        <v>82</v>
      </c>
      <c r="AS37" s="118">
        <f t="shared" si="480"/>
        <v>83</v>
      </c>
      <c r="AT37" s="118">
        <f t="shared" si="480"/>
        <v>79</v>
      </c>
      <c r="AU37" s="118">
        <f t="shared" si="480"/>
        <v>62</v>
      </c>
      <c r="AV37" s="48">
        <f t="shared" si="480"/>
        <v>36</v>
      </c>
      <c r="AW37" s="48">
        <f t="shared" si="480"/>
        <v>50</v>
      </c>
      <c r="AX37" s="127">
        <f t="shared" si="480"/>
        <v>23</v>
      </c>
      <c r="AY37" s="127">
        <f t="shared" si="480"/>
        <v>15</v>
      </c>
      <c r="AZ37" s="127">
        <f t="shared" si="480"/>
        <v>46</v>
      </c>
      <c r="BA37" s="127">
        <f t="shared" si="481"/>
        <v>-1224</v>
      </c>
      <c r="BB37" s="127">
        <f t="shared" si="481"/>
        <v>0</v>
      </c>
      <c r="BC37" s="127">
        <f t="shared" si="481"/>
        <v>0</v>
      </c>
      <c r="BD37" s="127">
        <f t="shared" si="481"/>
        <v>0</v>
      </c>
      <c r="BE37" s="127">
        <f t="shared" si="482"/>
        <v>0</v>
      </c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62"/>
      <c r="CA37" s="183"/>
      <c r="CB37" s="159"/>
      <c r="CC37" s="159"/>
      <c r="CD37" s="159"/>
      <c r="CE37" s="159"/>
      <c r="CF37" s="159"/>
      <c r="CG37" s="159"/>
      <c r="CH37" s="67"/>
    </row>
    <row r="38" spans="2:171" ht="14.55" customHeight="1" x14ac:dyDescent="0.3">
      <c r="CH38" s="67"/>
      <c r="CI38" s="23" t="s">
        <v>48</v>
      </c>
    </row>
    <row r="39" spans="2:171" ht="14.55" customHeight="1" x14ac:dyDescent="0.3">
      <c r="CI39" s="21" t="s">
        <v>58</v>
      </c>
      <c r="CJ39" s="22"/>
      <c r="CK39" s="22"/>
      <c r="CL39" s="22"/>
    </row>
    <row r="40" spans="2:171" x14ac:dyDescent="0.3">
      <c r="CH40" s="67"/>
    </row>
    <row r="41" spans="2:171" ht="14.55" customHeight="1" x14ac:dyDescent="0.3">
      <c r="CH41" s="67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37"/>
      <c r="DG41" s="37"/>
      <c r="DH41" s="37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</row>
    <row r="42" spans="2:171" ht="14.55" customHeight="1" x14ac:dyDescent="0.3"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78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37"/>
      <c r="DG42" s="37"/>
      <c r="DH42" s="37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</row>
    <row r="43" spans="2:171" x14ac:dyDescent="0.3">
      <c r="B43" s="113"/>
      <c r="C43" s="38"/>
      <c r="D43" s="114"/>
      <c r="E43" s="38"/>
      <c r="F43" s="109"/>
      <c r="G43" s="38"/>
      <c r="H43" s="38"/>
      <c r="I43" s="38"/>
      <c r="J43" s="38"/>
      <c r="K43" s="38"/>
      <c r="L43" s="109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178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37"/>
      <c r="DG43" s="37"/>
      <c r="DH43" s="37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</row>
    <row r="44" spans="2:171" x14ac:dyDescent="0.3">
      <c r="B44" s="113"/>
      <c r="C44" s="38"/>
      <c r="D44" s="114"/>
      <c r="E44" s="38"/>
      <c r="F44" s="109"/>
      <c r="G44" s="38"/>
      <c r="H44" s="38"/>
      <c r="I44" s="38"/>
      <c r="J44" s="38"/>
      <c r="K44" s="38"/>
      <c r="L44" s="109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178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37"/>
      <c r="DG44" s="37"/>
      <c r="DH44" s="37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4"/>
      <c r="EH44" s="104"/>
      <c r="EI44" s="104"/>
      <c r="EJ44" s="104"/>
    </row>
    <row r="45" spans="2:171" x14ac:dyDescent="0.3">
      <c r="B45" s="113"/>
      <c r="C45" s="38"/>
      <c r="D45" s="114"/>
      <c r="E45" s="38"/>
      <c r="F45" s="109"/>
      <c r="G45" s="38"/>
      <c r="H45" s="38"/>
      <c r="I45" s="38"/>
      <c r="J45" s="38"/>
      <c r="K45" s="38"/>
      <c r="L45" s="109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178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37"/>
      <c r="DG45" s="37"/>
      <c r="DH45" s="37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</row>
    <row r="46" spans="2:171" x14ac:dyDescent="0.3">
      <c r="B46" s="113"/>
      <c r="C46" s="38"/>
      <c r="D46" s="114"/>
      <c r="E46" s="38"/>
      <c r="F46" s="109"/>
      <c r="G46" s="38"/>
      <c r="H46" s="38"/>
      <c r="I46" s="38"/>
      <c r="J46" s="38"/>
      <c r="K46" s="38"/>
      <c r="L46" s="109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178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37"/>
      <c r="DG46" s="37"/>
      <c r="DH46" s="37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</row>
    <row r="47" spans="2:171" x14ac:dyDescent="0.3">
      <c r="B47" s="113"/>
      <c r="C47" s="38"/>
      <c r="D47" s="114"/>
      <c r="E47" s="38"/>
      <c r="F47" s="109"/>
      <c r="G47" s="38"/>
      <c r="H47" s="38"/>
      <c r="I47" s="38"/>
      <c r="J47" s="38"/>
      <c r="K47" s="38"/>
      <c r="L47" s="109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178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37"/>
      <c r="DG47" s="37"/>
      <c r="DH47" s="37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</row>
    <row r="48" spans="2:171" x14ac:dyDescent="0.3">
      <c r="B48" s="113"/>
      <c r="C48" s="38"/>
      <c r="D48" s="114"/>
      <c r="E48" s="38"/>
      <c r="F48" s="109"/>
      <c r="G48" s="38"/>
      <c r="H48" s="38"/>
      <c r="I48" s="38"/>
      <c r="J48" s="38"/>
      <c r="K48" s="38"/>
      <c r="L48" s="109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178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37"/>
      <c r="DG48" s="37"/>
      <c r="DH48" s="37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/>
      <c r="DX48" s="104"/>
      <c r="DY48" s="104"/>
      <c r="DZ48" s="104"/>
      <c r="EA48" s="104"/>
      <c r="EB48" s="104"/>
      <c r="EC48" s="104"/>
      <c r="ED48" s="104"/>
      <c r="EE48" s="104"/>
      <c r="EF48" s="104"/>
      <c r="EG48" s="104"/>
      <c r="EH48" s="104"/>
      <c r="EI48" s="104"/>
      <c r="EJ48" s="104"/>
    </row>
    <row r="49" spans="2:140" ht="14.55" customHeight="1" x14ac:dyDescent="0.3">
      <c r="B49" s="113"/>
      <c r="C49" s="38"/>
      <c r="D49" s="114"/>
      <c r="E49" s="38"/>
      <c r="F49" s="109"/>
      <c r="G49" s="38"/>
      <c r="H49" s="38"/>
      <c r="I49" s="38"/>
      <c r="J49" s="38"/>
      <c r="K49" s="38"/>
      <c r="L49" s="109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178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37"/>
      <c r="DG49" s="37"/>
      <c r="DH49" s="37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104"/>
      <c r="DZ49" s="104"/>
      <c r="EA49" s="104"/>
      <c r="EB49" s="104"/>
      <c r="EC49" s="104"/>
      <c r="ED49" s="104"/>
      <c r="EE49" s="104"/>
      <c r="EF49" s="104"/>
      <c r="EG49" s="104"/>
      <c r="EH49" s="104"/>
      <c r="EI49" s="104"/>
      <c r="EJ49" s="104"/>
    </row>
    <row r="50" spans="2:140" ht="14.55" customHeight="1" x14ac:dyDescent="0.3">
      <c r="B50" s="113"/>
      <c r="C50" s="38"/>
      <c r="D50" s="114"/>
      <c r="E50" s="38"/>
      <c r="F50" s="109"/>
      <c r="G50" s="38"/>
      <c r="H50" s="38"/>
      <c r="I50" s="38"/>
      <c r="J50" s="38"/>
      <c r="K50" s="38"/>
      <c r="L50" s="109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178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37"/>
      <c r="DG50" s="37"/>
      <c r="DH50" s="37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</row>
    <row r="51" spans="2:140" x14ac:dyDescent="0.3">
      <c r="B51" s="113"/>
      <c r="C51" s="38"/>
      <c r="D51" s="114"/>
      <c r="E51" s="38"/>
      <c r="F51" s="109"/>
      <c r="G51" s="38"/>
      <c r="H51" s="38"/>
      <c r="I51" s="38"/>
      <c r="J51" s="38"/>
      <c r="K51" s="38"/>
      <c r="L51" s="109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178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37"/>
      <c r="DG51" s="37"/>
      <c r="DH51" s="37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</row>
    <row r="52" spans="2:140" ht="31.2" x14ac:dyDescent="0.3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37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37"/>
      <c r="DG52" s="37"/>
      <c r="DH52" s="37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</row>
    <row r="53" spans="2:140" x14ac:dyDescent="0.3"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37"/>
      <c r="DG53" s="37"/>
      <c r="DH53" s="37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</row>
    <row r="54" spans="2:140" s="20" customFormat="1" x14ac:dyDescent="0.3">
      <c r="B54" s="21"/>
      <c r="C54" s="111"/>
      <c r="D54" s="111"/>
      <c r="E54" s="111"/>
      <c r="F54" s="111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</row>
    <row r="55" spans="2:140" ht="14.55" customHeight="1" x14ac:dyDescent="0.3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78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2" t="s">
        <v>45</v>
      </c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37"/>
      <c r="DG55" s="37"/>
      <c r="DH55" s="37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</row>
    <row r="56" spans="2:140" x14ac:dyDescent="0.3">
      <c r="B56" s="113"/>
      <c r="C56" s="38"/>
      <c r="D56" s="114"/>
      <c r="E56" s="38"/>
      <c r="F56" s="109"/>
      <c r="G56" s="38"/>
      <c r="H56" s="38"/>
      <c r="I56" s="38"/>
      <c r="J56" s="38"/>
      <c r="K56" s="38"/>
      <c r="L56" s="109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178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37"/>
      <c r="DG56" s="37"/>
      <c r="DH56" s="37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</row>
    <row r="57" spans="2:140" ht="14.55" customHeight="1" x14ac:dyDescent="0.3">
      <c r="B57" s="113"/>
      <c r="C57" s="38"/>
      <c r="D57" s="114"/>
      <c r="E57" s="38"/>
      <c r="F57" s="109"/>
      <c r="G57" s="38"/>
      <c r="H57" s="38"/>
      <c r="I57" s="38"/>
      <c r="J57" s="38"/>
      <c r="K57" s="38"/>
      <c r="L57" s="109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178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37"/>
      <c r="DG57" s="37"/>
      <c r="DH57" s="37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</row>
    <row r="58" spans="2:140" x14ac:dyDescent="0.3">
      <c r="B58" s="113"/>
      <c r="C58" s="38"/>
      <c r="D58" s="114"/>
      <c r="E58" s="38"/>
      <c r="F58" s="109"/>
      <c r="G58" s="38"/>
      <c r="H58" s="38"/>
      <c r="I58" s="38"/>
      <c r="J58" s="38"/>
      <c r="K58" s="38"/>
      <c r="L58" s="109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178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37"/>
      <c r="DG58" s="37"/>
      <c r="DH58" s="37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</row>
    <row r="59" spans="2:140" x14ac:dyDescent="0.3">
      <c r="B59" s="113"/>
      <c r="C59" s="38"/>
      <c r="D59" s="114"/>
      <c r="E59" s="38"/>
      <c r="F59" s="109"/>
      <c r="G59" s="38"/>
      <c r="H59" s="38"/>
      <c r="I59" s="38"/>
      <c r="J59" s="38"/>
      <c r="K59" s="38"/>
      <c r="L59" s="109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178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37"/>
      <c r="DG59" s="37"/>
      <c r="DH59" s="37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</row>
    <row r="60" spans="2:140" x14ac:dyDescent="0.3">
      <c r="B60" s="113"/>
      <c r="C60" s="38"/>
      <c r="D60" s="114"/>
      <c r="E60" s="38"/>
      <c r="F60" s="109"/>
      <c r="G60" s="38"/>
      <c r="H60" s="38"/>
      <c r="I60" s="38"/>
      <c r="J60" s="38"/>
      <c r="K60" s="38"/>
      <c r="L60" s="109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178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37"/>
      <c r="DG60" s="37"/>
      <c r="DH60" s="37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</row>
    <row r="61" spans="2:140" ht="14.55" customHeight="1" x14ac:dyDescent="0.3">
      <c r="B61" s="113"/>
      <c r="C61" s="38"/>
      <c r="D61" s="114"/>
      <c r="E61" s="38"/>
      <c r="F61" s="109"/>
      <c r="G61" s="38"/>
      <c r="H61" s="38"/>
      <c r="I61" s="38"/>
      <c r="J61" s="38"/>
      <c r="K61" s="38"/>
      <c r="L61" s="109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178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37"/>
      <c r="DG61" s="37"/>
      <c r="DH61" s="37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</row>
    <row r="62" spans="2:140" ht="14.55" customHeight="1" x14ac:dyDescent="0.3">
      <c r="B62" s="113"/>
      <c r="C62" s="38"/>
      <c r="D62" s="114"/>
      <c r="E62" s="38"/>
      <c r="F62" s="109"/>
      <c r="G62" s="38"/>
      <c r="H62" s="38"/>
      <c r="I62" s="38"/>
      <c r="J62" s="38"/>
      <c r="K62" s="38"/>
      <c r="L62" s="109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178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37"/>
      <c r="DG62" s="37"/>
      <c r="DH62" s="37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</row>
    <row r="63" spans="2:140" ht="14.55" customHeight="1" x14ac:dyDescent="0.3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78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37"/>
      <c r="DG63" s="37"/>
      <c r="DH63" s="37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</row>
    <row r="64" spans="2:140" x14ac:dyDescent="0.3">
      <c r="B64" s="113"/>
      <c r="C64" s="38"/>
      <c r="D64" s="114"/>
      <c r="E64" s="38"/>
      <c r="F64" s="109"/>
      <c r="G64" s="38"/>
      <c r="H64" s="38"/>
      <c r="I64" s="38"/>
      <c r="J64" s="38"/>
      <c r="K64" s="38"/>
      <c r="L64" s="109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178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37"/>
      <c r="DG64" s="37"/>
      <c r="DH64" s="37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</row>
    <row r="65" spans="2:140" x14ac:dyDescent="0.3">
      <c r="B65" s="113"/>
      <c r="C65" s="38"/>
      <c r="D65" s="114"/>
      <c r="E65" s="38"/>
      <c r="F65" s="109"/>
      <c r="G65" s="38"/>
      <c r="H65" s="38"/>
      <c r="I65" s="38"/>
      <c r="J65" s="38"/>
      <c r="K65" s="38"/>
      <c r="L65" s="109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178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37"/>
      <c r="DG65" s="37"/>
      <c r="DH65" s="37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</row>
    <row r="66" spans="2:140" x14ac:dyDescent="0.3">
      <c r="B66" s="113"/>
      <c r="C66" s="38"/>
      <c r="D66" s="114"/>
      <c r="E66" s="38"/>
      <c r="F66" s="109"/>
      <c r="G66" s="38"/>
      <c r="H66" s="38"/>
      <c r="I66" s="38"/>
      <c r="J66" s="38"/>
      <c r="K66" s="38"/>
      <c r="L66" s="109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178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37"/>
      <c r="DG66" s="37"/>
      <c r="DH66" s="37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</row>
    <row r="67" spans="2:140" ht="14.55" customHeight="1" x14ac:dyDescent="0.3">
      <c r="B67" s="113"/>
      <c r="C67" s="38"/>
      <c r="D67" s="114"/>
      <c r="E67" s="38"/>
      <c r="F67" s="109"/>
      <c r="G67" s="38"/>
      <c r="H67" s="38"/>
      <c r="I67" s="38"/>
      <c r="J67" s="38"/>
      <c r="K67" s="38"/>
      <c r="L67" s="109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178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37"/>
      <c r="DG67" s="37"/>
      <c r="DH67" s="37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</row>
    <row r="68" spans="2:140" ht="14.55" customHeight="1" x14ac:dyDescent="0.3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78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37"/>
      <c r="DG68" s="37"/>
      <c r="DH68" s="37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</row>
    <row r="69" spans="2:140" x14ac:dyDescent="0.3">
      <c r="B69" s="113"/>
      <c r="C69" s="38"/>
      <c r="D69" s="114"/>
      <c r="E69" s="38"/>
      <c r="F69" s="109"/>
      <c r="G69" s="38"/>
      <c r="H69" s="38"/>
      <c r="I69" s="38"/>
      <c r="J69" s="38"/>
      <c r="K69" s="38"/>
      <c r="L69" s="109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178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37"/>
      <c r="DG69" s="37"/>
      <c r="DH69" s="37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</row>
    <row r="70" spans="2:140" x14ac:dyDescent="0.3">
      <c r="B70" s="113"/>
      <c r="C70" s="38"/>
      <c r="D70" s="114"/>
      <c r="E70" s="38"/>
      <c r="F70" s="109"/>
      <c r="G70" s="38"/>
      <c r="H70" s="38"/>
      <c r="I70" s="38"/>
      <c r="J70" s="38"/>
      <c r="K70" s="38"/>
      <c r="L70" s="109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178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37"/>
      <c r="DG70" s="37"/>
      <c r="DH70" s="37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</row>
    <row r="71" spans="2:140" x14ac:dyDescent="0.3">
      <c r="B71" s="113"/>
      <c r="C71" s="38"/>
      <c r="D71" s="114"/>
      <c r="E71" s="38"/>
      <c r="F71" s="109"/>
      <c r="G71" s="38"/>
      <c r="H71" s="38"/>
      <c r="I71" s="38"/>
      <c r="J71" s="38"/>
      <c r="K71" s="38"/>
      <c r="L71" s="109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178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37"/>
      <c r="DG71" s="37"/>
      <c r="DH71" s="37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</row>
    <row r="72" spans="2:140" x14ac:dyDescent="0.3">
      <c r="B72" s="104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8"/>
      <c r="N72" s="104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37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37"/>
      <c r="DG72" s="37"/>
      <c r="DH72" s="37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</row>
    <row r="73" spans="2:140" x14ac:dyDescent="0.3">
      <c r="B73" s="23"/>
      <c r="C73" s="34"/>
      <c r="D73" s="34"/>
      <c r="E73" s="23"/>
      <c r="F73" s="21"/>
      <c r="G73" s="21"/>
      <c r="H73" s="21"/>
      <c r="I73" s="21"/>
      <c r="J73" s="21"/>
      <c r="K73" s="21"/>
      <c r="L73" s="21"/>
      <c r="N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37"/>
      <c r="DG73" s="37"/>
      <c r="DH73" s="37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</row>
    <row r="74" spans="2:140" x14ac:dyDescent="0.3"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37"/>
      <c r="DG74" s="37"/>
      <c r="DH74" s="37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</row>
    <row r="75" spans="2:140" x14ac:dyDescent="0.3"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37"/>
      <c r="DG75" s="37"/>
      <c r="DH75" s="37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</row>
    <row r="76" spans="2:140" x14ac:dyDescent="0.3"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</row>
  </sheetData>
  <sortState ref="B5:E7">
    <sortCondition ref="B5"/>
  </sortState>
  <mergeCells count="359">
    <mergeCell ref="ES6:ES16"/>
    <mergeCell ref="EN34:EN36"/>
    <mergeCell ref="EO34:EO36"/>
    <mergeCell ref="EP34:EP36"/>
    <mergeCell ref="EQ34:EQ36"/>
    <mergeCell ref="ER34:ER36"/>
    <mergeCell ref="ES34:ES36"/>
    <mergeCell ref="ET34:ET36"/>
    <mergeCell ref="EU34:EU36"/>
    <mergeCell ref="CI17:FN17"/>
    <mergeCell ref="EO18:EO26"/>
    <mergeCell ref="FI18:FI26"/>
    <mergeCell ref="EP18:EP26"/>
    <mergeCell ref="FG18:FG26"/>
    <mergeCell ref="ER18:ER26"/>
    <mergeCell ref="ET18:ET26"/>
    <mergeCell ref="EV18:EV26"/>
    <mergeCell ref="EW18:EW26"/>
    <mergeCell ref="FJ18:FJ26"/>
    <mergeCell ref="EM18:EM26"/>
    <mergeCell ref="FK18:FK26"/>
    <mergeCell ref="EM28:EM32"/>
    <mergeCell ref="FL18:FL26"/>
    <mergeCell ref="EV34:EV36"/>
    <mergeCell ref="FI34:FI36"/>
    <mergeCell ref="FJ34:FJ36"/>
    <mergeCell ref="FK34:FK36"/>
    <mergeCell ref="FL34:FL36"/>
    <mergeCell ref="FM34:FM36"/>
    <mergeCell ref="FN34:FN36"/>
    <mergeCell ref="FH28:FH32"/>
    <mergeCell ref="FI28:FI32"/>
    <mergeCell ref="FJ28:FJ32"/>
    <mergeCell ref="FK28:FK32"/>
    <mergeCell ref="FL28:FL32"/>
    <mergeCell ref="FM28:FM32"/>
    <mergeCell ref="FN28:FN32"/>
    <mergeCell ref="FA34:FA36"/>
    <mergeCell ref="FB34:FB36"/>
    <mergeCell ref="FC34:FC36"/>
    <mergeCell ref="EX18:EX26"/>
    <mergeCell ref="EW34:EW36"/>
    <mergeCell ref="EY18:EY26"/>
    <mergeCell ref="EZ18:EZ26"/>
    <mergeCell ref="FH18:FH26"/>
    <mergeCell ref="FH34:FH36"/>
    <mergeCell ref="FA18:FA26"/>
    <mergeCell ref="FB18:FB26"/>
    <mergeCell ref="FC18:FC26"/>
    <mergeCell ref="FD18:FD26"/>
    <mergeCell ref="FE18:FE26"/>
    <mergeCell ref="FF18:FF26"/>
    <mergeCell ref="FE28:FE32"/>
    <mergeCell ref="FF28:FF32"/>
    <mergeCell ref="FG28:FG32"/>
    <mergeCell ref="FE34:FE36"/>
    <mergeCell ref="FF34:FF36"/>
    <mergeCell ref="FG34:FG36"/>
    <mergeCell ref="FC28:FC32"/>
    <mergeCell ref="FD28:FD32"/>
    <mergeCell ref="FD34:FD36"/>
    <mergeCell ref="CI27:FN27"/>
    <mergeCell ref="CI33:FN33"/>
    <mergeCell ref="EN18:EN26"/>
    <mergeCell ref="EM34:EM36"/>
    <mergeCell ref="FM18:FM26"/>
    <mergeCell ref="FN18:FN26"/>
    <mergeCell ref="EN28:EN32"/>
    <mergeCell ref="EO28:EO32"/>
    <mergeCell ref="EP28:EP32"/>
    <mergeCell ref="EQ28:EQ32"/>
    <mergeCell ref="ER28:ER32"/>
    <mergeCell ref="ES28:ES32"/>
    <mergeCell ref="ET28:ET32"/>
    <mergeCell ref="EU28:EU32"/>
    <mergeCell ref="EV28:EV32"/>
    <mergeCell ref="EW28:EW32"/>
    <mergeCell ref="EX28:EX32"/>
    <mergeCell ref="EY28:EY32"/>
    <mergeCell ref="EZ28:EZ32"/>
    <mergeCell ref="FA28:FA32"/>
    <mergeCell ref="FB28:FB32"/>
    <mergeCell ref="EQ18:EQ26"/>
    <mergeCell ref="ES18:ES26"/>
    <mergeCell ref="EU18:EU26"/>
    <mergeCell ref="EX34:EX36"/>
    <mergeCell ref="EY34:EY36"/>
    <mergeCell ref="EZ34:EZ36"/>
    <mergeCell ref="BZ18:BZ19"/>
    <mergeCell ref="CA18:CA19"/>
    <mergeCell ref="CB18:CB19"/>
    <mergeCell ref="CC18:CC19"/>
    <mergeCell ref="B20:CG20"/>
    <mergeCell ref="BT18:BT19"/>
    <mergeCell ref="BU18:BU19"/>
    <mergeCell ref="CA36:CA37"/>
    <mergeCell ref="CB36:CB37"/>
    <mergeCell ref="CC36:CC37"/>
    <mergeCell ref="CD36:CD37"/>
    <mergeCell ref="BZ36:BZ37"/>
    <mergeCell ref="CE36:CE37"/>
    <mergeCell ref="CF36:CF37"/>
    <mergeCell ref="CG36:CG37"/>
    <mergeCell ref="BF18:BF19"/>
    <mergeCell ref="BF32:BF34"/>
    <mergeCell ref="BF36:BF37"/>
    <mergeCell ref="B35:CG35"/>
    <mergeCell ref="BI36:BI37"/>
    <mergeCell ref="BJ36:BJ37"/>
    <mergeCell ref="BK36:BK37"/>
    <mergeCell ref="BR36:BR37"/>
    <mergeCell ref="BS36:BS37"/>
    <mergeCell ref="CI5:FN5"/>
    <mergeCell ref="EO6:EO16"/>
    <mergeCell ref="EN6:EN16"/>
    <mergeCell ref="EM6:EM16"/>
    <mergeCell ref="EP6:EP16"/>
    <mergeCell ref="EQ6:EQ16"/>
    <mergeCell ref="ER6:ER16"/>
    <mergeCell ref="ET6:ET16"/>
    <mergeCell ref="EW6:EW16"/>
    <mergeCell ref="EV6:EV16"/>
    <mergeCell ref="EU6:EU16"/>
    <mergeCell ref="FF6:FF16"/>
    <mergeCell ref="FE6:FE16"/>
    <mergeCell ref="FD6:FD16"/>
    <mergeCell ref="FC6:FC16"/>
    <mergeCell ref="FB6:FB16"/>
    <mergeCell ref="FA6:FA16"/>
    <mergeCell ref="EZ6:EZ16"/>
    <mergeCell ref="EY6:EY16"/>
    <mergeCell ref="EX6:EX16"/>
    <mergeCell ref="FN6:FN16"/>
    <mergeCell ref="FM6:FM16"/>
    <mergeCell ref="FL6:FL16"/>
    <mergeCell ref="FK6:FK16"/>
    <mergeCell ref="BV36:BV37"/>
    <mergeCell ref="BW36:BW37"/>
    <mergeCell ref="BX36:BX37"/>
    <mergeCell ref="BY36:BY37"/>
    <mergeCell ref="BN36:BN37"/>
    <mergeCell ref="BO36:BO37"/>
    <mergeCell ref="BP36:BP37"/>
    <mergeCell ref="BQ36:BQ37"/>
    <mergeCell ref="BV18:BV19"/>
    <mergeCell ref="BW18:BW19"/>
    <mergeCell ref="BX18:BX19"/>
    <mergeCell ref="BY18:BY19"/>
    <mergeCell ref="BR18:BR19"/>
    <mergeCell ref="BS18:BS19"/>
    <mergeCell ref="BT36:BT37"/>
    <mergeCell ref="BU36:BU37"/>
    <mergeCell ref="CD6:CD8"/>
    <mergeCell ref="CE6:CE8"/>
    <mergeCell ref="BR6:BR8"/>
    <mergeCell ref="BS6:BS8"/>
    <mergeCell ref="BT6:BT8"/>
    <mergeCell ref="BI42:BI51"/>
    <mergeCell ref="BI55:BI62"/>
    <mergeCell ref="BI68:BI71"/>
    <mergeCell ref="B53:BI53"/>
    <mergeCell ref="B68:AG68"/>
    <mergeCell ref="B63:AG63"/>
    <mergeCell ref="B55:AG55"/>
    <mergeCell ref="B52:O52"/>
    <mergeCell ref="BH36:BH37"/>
    <mergeCell ref="BG36:BG37"/>
    <mergeCell ref="BI63:BI67"/>
    <mergeCell ref="BL36:BL37"/>
    <mergeCell ref="BM36:BM37"/>
    <mergeCell ref="BH32:BH34"/>
    <mergeCell ref="BG32:BG34"/>
    <mergeCell ref="BH18:BH19"/>
    <mergeCell ref="BG18:BG19"/>
    <mergeCell ref="BI32:BI34"/>
    <mergeCell ref="BI6:BI8"/>
    <mergeCell ref="BJ6:BJ8"/>
    <mergeCell ref="BK6:BK8"/>
    <mergeCell ref="BL6:BL8"/>
    <mergeCell ref="B9:CG9"/>
    <mergeCell ref="BJ32:BJ34"/>
    <mergeCell ref="BK32:BK34"/>
    <mergeCell ref="BL32:BL34"/>
    <mergeCell ref="BM32:BM34"/>
    <mergeCell ref="BN32:BN34"/>
    <mergeCell ref="BO32:BO34"/>
    <mergeCell ref="BP32:BP34"/>
    <mergeCell ref="BQ18:BQ19"/>
    <mergeCell ref="BP18:BP19"/>
    <mergeCell ref="CA6:CA8"/>
    <mergeCell ref="CB6:CB8"/>
    <mergeCell ref="CC6:CC8"/>
    <mergeCell ref="B1:FN1"/>
    <mergeCell ref="FJ6:FJ16"/>
    <mergeCell ref="FI6:FI16"/>
    <mergeCell ref="FH6:FH16"/>
    <mergeCell ref="FG6:FG16"/>
    <mergeCell ref="CD18:CD19"/>
    <mergeCell ref="CE18:CE19"/>
    <mergeCell ref="CF18:CF19"/>
    <mergeCell ref="CG18:CG19"/>
    <mergeCell ref="BI18:BI19"/>
    <mergeCell ref="BJ18:BJ19"/>
    <mergeCell ref="BK18:BK19"/>
    <mergeCell ref="BL18:BL19"/>
    <mergeCell ref="BM18:BM19"/>
    <mergeCell ref="BN18:BN19"/>
    <mergeCell ref="BO18:BO19"/>
    <mergeCell ref="BM6:BM8"/>
    <mergeCell ref="BN6:BN8"/>
    <mergeCell ref="BO6:BO8"/>
    <mergeCell ref="BP6:BP8"/>
    <mergeCell ref="BQ6:BQ8"/>
    <mergeCell ref="B2:EU2"/>
    <mergeCell ref="B5:CG5"/>
    <mergeCell ref="CF6:CF8"/>
    <mergeCell ref="BH6:BH8"/>
    <mergeCell ref="BG6:BG8"/>
    <mergeCell ref="BF6:BF8"/>
    <mergeCell ref="BH10:BH13"/>
    <mergeCell ref="BG10:BG13"/>
    <mergeCell ref="BF10:BF13"/>
    <mergeCell ref="B14:BH14"/>
    <mergeCell ref="BH15:BH16"/>
    <mergeCell ref="BG15:BG16"/>
    <mergeCell ref="BF15:BF16"/>
    <mergeCell ref="B17:BH17"/>
    <mergeCell ref="B31:BH31"/>
    <mergeCell ref="B27:BH27"/>
    <mergeCell ref="BF21:BF26"/>
    <mergeCell ref="BG21:BG26"/>
    <mergeCell ref="BH21:BH26"/>
    <mergeCell ref="BF28:BF30"/>
    <mergeCell ref="BG28:BG30"/>
    <mergeCell ref="BH28:BH30"/>
    <mergeCell ref="BU6:BU8"/>
    <mergeCell ref="BV6:BV8"/>
    <mergeCell ref="BW6:BW8"/>
    <mergeCell ref="BX6:BX8"/>
    <mergeCell ref="BY6:BY8"/>
    <mergeCell ref="BZ6:BZ8"/>
    <mergeCell ref="CG6:CG8"/>
    <mergeCell ref="BI10:BI13"/>
    <mergeCell ref="BJ10:BJ13"/>
    <mergeCell ref="BK10:BK13"/>
    <mergeCell ref="BL10:BL13"/>
    <mergeCell ref="BM10:BM13"/>
    <mergeCell ref="BN10:BN13"/>
    <mergeCell ref="BO10:BO13"/>
    <mergeCell ref="BP10:BP13"/>
    <mergeCell ref="BQ10:BQ13"/>
    <mergeCell ref="BR10:BR13"/>
    <mergeCell ref="BS10:BS13"/>
    <mergeCell ref="BT10:BT13"/>
    <mergeCell ref="BU10:BU13"/>
    <mergeCell ref="BV10:BV13"/>
    <mergeCell ref="BW10:BW13"/>
    <mergeCell ref="BX10:BX13"/>
    <mergeCell ref="BY10:BY13"/>
    <mergeCell ref="BZ10:BZ13"/>
    <mergeCell ref="CA10:CA13"/>
    <mergeCell ref="CB10:CB13"/>
    <mergeCell ref="CC10:CC13"/>
    <mergeCell ref="CD10:CD13"/>
    <mergeCell ref="CE10:CE13"/>
    <mergeCell ref="CF10:CF13"/>
    <mergeCell ref="CG10:CG13"/>
    <mergeCell ref="BI15:BI16"/>
    <mergeCell ref="BJ15:BJ16"/>
    <mergeCell ref="BK15:BK16"/>
    <mergeCell ref="BL15:BL16"/>
    <mergeCell ref="BM15:BM16"/>
    <mergeCell ref="BN15:BN16"/>
    <mergeCell ref="BO15:BO16"/>
    <mergeCell ref="BP15:BP16"/>
    <mergeCell ref="BQ15:BQ16"/>
    <mergeCell ref="BR15:BR16"/>
    <mergeCell ref="BS15:BS16"/>
    <mergeCell ref="BT15:BT16"/>
    <mergeCell ref="BU15:BU16"/>
    <mergeCell ref="BV15:BV16"/>
    <mergeCell ref="BW15:BW16"/>
    <mergeCell ref="BX15:BX16"/>
    <mergeCell ref="BY15:BY16"/>
    <mergeCell ref="BZ15:BZ16"/>
    <mergeCell ref="CA15:CA16"/>
    <mergeCell ref="CB15:CB16"/>
    <mergeCell ref="CC15:CC16"/>
    <mergeCell ref="CD15:CD16"/>
    <mergeCell ref="CE15:CE16"/>
    <mergeCell ref="CF15:CF16"/>
    <mergeCell ref="CG15:CG16"/>
    <mergeCell ref="BI21:BI26"/>
    <mergeCell ref="BJ21:BJ26"/>
    <mergeCell ref="BK21:BK26"/>
    <mergeCell ref="BL21:BL26"/>
    <mergeCell ref="BM21:BM26"/>
    <mergeCell ref="BN21:BN26"/>
    <mergeCell ref="BO21:BO26"/>
    <mergeCell ref="BP21:BP26"/>
    <mergeCell ref="BQ21:BQ26"/>
    <mergeCell ref="BR21:BR26"/>
    <mergeCell ref="BS21:BS26"/>
    <mergeCell ref="BT21:BT26"/>
    <mergeCell ref="BU21:BU26"/>
    <mergeCell ref="BV21:BV26"/>
    <mergeCell ref="BW21:BW26"/>
    <mergeCell ref="BX21:BX26"/>
    <mergeCell ref="BY21:BY26"/>
    <mergeCell ref="BZ21:BZ26"/>
    <mergeCell ref="CA21:CA26"/>
    <mergeCell ref="CB21:CB26"/>
    <mergeCell ref="CC21:CC26"/>
    <mergeCell ref="CD21:CD26"/>
    <mergeCell ref="CE21:CE26"/>
    <mergeCell ref="CF21:CF26"/>
    <mergeCell ref="CG21:CG26"/>
    <mergeCell ref="BI28:BI30"/>
    <mergeCell ref="BJ28:BJ30"/>
    <mergeCell ref="BK28:BK30"/>
    <mergeCell ref="BL28:BL30"/>
    <mergeCell ref="BM28:BM30"/>
    <mergeCell ref="BN28:BN30"/>
    <mergeCell ref="BO28:BO30"/>
    <mergeCell ref="BP28:BP30"/>
    <mergeCell ref="BQ28:BQ30"/>
    <mergeCell ref="BR28:BR30"/>
    <mergeCell ref="BS28:BS30"/>
    <mergeCell ref="BT28:BT30"/>
    <mergeCell ref="BU28:BU30"/>
    <mergeCell ref="BV28:BV30"/>
    <mergeCell ref="BW28:BW30"/>
    <mergeCell ref="BX28:BX30"/>
    <mergeCell ref="BY28:BY30"/>
    <mergeCell ref="BQ32:BQ34"/>
    <mergeCell ref="BR32:BR34"/>
    <mergeCell ref="BS32:BS34"/>
    <mergeCell ref="BT32:BT34"/>
    <mergeCell ref="BU32:BU34"/>
    <mergeCell ref="BV32:BV34"/>
    <mergeCell ref="BW32:BW34"/>
    <mergeCell ref="BX32:BX34"/>
    <mergeCell ref="BY32:BY34"/>
    <mergeCell ref="CG32:CG34"/>
    <mergeCell ref="BZ28:BZ30"/>
    <mergeCell ref="CA28:CA30"/>
    <mergeCell ref="CB28:CB30"/>
    <mergeCell ref="CC28:CC30"/>
    <mergeCell ref="CD28:CD30"/>
    <mergeCell ref="CE28:CE30"/>
    <mergeCell ref="CF28:CF30"/>
    <mergeCell ref="CG28:CG30"/>
    <mergeCell ref="BZ32:BZ34"/>
    <mergeCell ref="CA32:CA34"/>
    <mergeCell ref="CB32:CB34"/>
    <mergeCell ref="CC32:CC34"/>
    <mergeCell ref="CD32:CD34"/>
    <mergeCell ref="CE32:CE34"/>
    <mergeCell ref="CF32:CF34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2"/>
  <sheetViews>
    <sheetView topLeftCell="A129" zoomScale="90" zoomScaleNormal="90" workbookViewId="0">
      <selection activeCell="D139" sqref="D139"/>
    </sheetView>
  </sheetViews>
  <sheetFormatPr baseColWidth="10" defaultRowHeight="14.4" x14ac:dyDescent="0.3"/>
  <cols>
    <col min="2" max="2" width="29.21875" customWidth="1"/>
    <col min="3" max="3" width="20.77734375" customWidth="1"/>
    <col min="4" max="8" width="4.21875" customWidth="1"/>
  </cols>
  <sheetData>
    <row r="1" spans="2:8" ht="15" thickBot="1" x14ac:dyDescent="0.35"/>
    <row r="2" spans="2:8" ht="85.95" customHeight="1" thickBot="1" x14ac:dyDescent="0.35">
      <c r="B2" s="68" t="s">
        <v>61</v>
      </c>
      <c r="C2" s="69" t="s">
        <v>62</v>
      </c>
      <c r="D2" s="70" t="s">
        <v>63</v>
      </c>
      <c r="E2" s="71" t="s">
        <v>64</v>
      </c>
      <c r="F2" s="72" t="s">
        <v>65</v>
      </c>
      <c r="G2" s="71" t="s">
        <v>66</v>
      </c>
      <c r="H2" s="73"/>
    </row>
    <row r="3" spans="2:8" ht="15.6" hidden="1" thickTop="1" thickBot="1" x14ac:dyDescent="0.35">
      <c r="B3" s="74" t="s">
        <v>67</v>
      </c>
      <c r="C3" s="75"/>
      <c r="D3" s="76"/>
      <c r="E3" s="77"/>
      <c r="F3" s="77"/>
      <c r="G3" s="77"/>
    </row>
    <row r="4" spans="2:8" ht="15.6" thickTop="1" thickBot="1" x14ac:dyDescent="0.35">
      <c r="B4" s="78" t="s">
        <v>49</v>
      </c>
      <c r="C4" s="79">
        <v>43977</v>
      </c>
      <c r="D4" s="76">
        <v>6</v>
      </c>
      <c r="E4" s="80"/>
      <c r="F4" s="80">
        <v>5</v>
      </c>
      <c r="G4" s="80">
        <v>6</v>
      </c>
    </row>
    <row r="5" spans="2:8" ht="15" thickBot="1" x14ac:dyDescent="0.35">
      <c r="B5" s="74" t="s">
        <v>68</v>
      </c>
      <c r="C5" s="79">
        <v>43973</v>
      </c>
      <c r="D5" s="81">
        <v>6</v>
      </c>
      <c r="E5" s="80"/>
      <c r="F5" s="80"/>
      <c r="G5" s="80">
        <v>6</v>
      </c>
    </row>
    <row r="6" spans="2:8" ht="15" thickBot="1" x14ac:dyDescent="0.35">
      <c r="B6" s="74" t="s">
        <v>1</v>
      </c>
      <c r="C6" s="79">
        <v>43971</v>
      </c>
      <c r="D6" s="81">
        <v>2</v>
      </c>
      <c r="E6" s="80"/>
      <c r="F6" s="80"/>
      <c r="G6" s="80"/>
    </row>
    <row r="7" spans="2:8" ht="15" thickBot="1" x14ac:dyDescent="0.35">
      <c r="B7" s="74" t="s">
        <v>3</v>
      </c>
      <c r="C7" s="79">
        <v>43977</v>
      </c>
      <c r="D7" s="81">
        <v>5</v>
      </c>
      <c r="E7" s="80">
        <v>5</v>
      </c>
      <c r="F7" s="80"/>
      <c r="G7" s="80"/>
    </row>
    <row r="8" spans="2:8" ht="15" hidden="1" thickBot="1" x14ac:dyDescent="0.35">
      <c r="B8" s="74" t="s">
        <v>56</v>
      </c>
      <c r="C8" s="79">
        <v>43976</v>
      </c>
      <c r="D8" s="81">
        <v>7</v>
      </c>
      <c r="E8" s="80">
        <v>3</v>
      </c>
      <c r="F8" s="80"/>
      <c r="G8" s="80"/>
    </row>
    <row r="9" spans="2:8" ht="15" thickBot="1" x14ac:dyDescent="0.35">
      <c r="B9" s="74" t="s">
        <v>11</v>
      </c>
      <c r="C9" s="75">
        <v>43977</v>
      </c>
      <c r="D9" s="81">
        <v>7</v>
      </c>
      <c r="E9" s="80">
        <v>3</v>
      </c>
      <c r="F9" s="80">
        <v>7</v>
      </c>
      <c r="G9" s="80">
        <v>9</v>
      </c>
    </row>
    <row r="10" spans="2:8" ht="15" thickBot="1" x14ac:dyDescent="0.35">
      <c r="B10" s="74" t="s">
        <v>15</v>
      </c>
      <c r="C10" s="79">
        <v>43977</v>
      </c>
      <c r="D10" s="81">
        <v>7</v>
      </c>
      <c r="E10" s="80"/>
      <c r="F10" s="80"/>
      <c r="G10" s="80">
        <v>6</v>
      </c>
    </row>
    <row r="11" spans="2:8" ht="15" thickBot="1" x14ac:dyDescent="0.35">
      <c r="B11" s="74" t="s">
        <v>51</v>
      </c>
      <c r="C11" s="79">
        <v>43976</v>
      </c>
      <c r="D11" s="81">
        <v>12</v>
      </c>
      <c r="E11" s="80">
        <v>6</v>
      </c>
      <c r="F11" s="80">
        <v>9</v>
      </c>
      <c r="G11" s="80">
        <v>9</v>
      </c>
    </row>
    <row r="12" spans="2:8" ht="15" thickBot="1" x14ac:dyDescent="0.35">
      <c r="B12" s="74" t="s">
        <v>52</v>
      </c>
      <c r="C12" s="79">
        <v>43976</v>
      </c>
      <c r="D12" s="81">
        <v>9</v>
      </c>
      <c r="E12" s="80">
        <v>7</v>
      </c>
      <c r="F12" s="80"/>
      <c r="G12" s="80">
        <v>9</v>
      </c>
    </row>
    <row r="13" spans="2:8" ht="15" thickBot="1" x14ac:dyDescent="0.35">
      <c r="B13" s="74" t="s">
        <v>69</v>
      </c>
      <c r="C13" s="79">
        <v>43977</v>
      </c>
      <c r="D13" s="81">
        <v>6</v>
      </c>
      <c r="E13" s="80">
        <v>5</v>
      </c>
      <c r="F13" s="80"/>
      <c r="G13" s="80">
        <v>7</v>
      </c>
    </row>
    <row r="14" spans="2:8" ht="15" hidden="1" thickBot="1" x14ac:dyDescent="0.35">
      <c r="B14" s="74" t="s">
        <v>29</v>
      </c>
      <c r="C14" s="75"/>
      <c r="D14" s="81"/>
      <c r="E14" s="80"/>
      <c r="F14" s="80"/>
      <c r="G14" s="80"/>
    </row>
    <row r="15" spans="2:8" ht="15" thickBot="1" x14ac:dyDescent="0.35">
      <c r="B15" s="74" t="s">
        <v>70</v>
      </c>
      <c r="C15" s="79">
        <v>43976</v>
      </c>
      <c r="D15" s="81"/>
      <c r="E15" s="80"/>
      <c r="F15" s="80">
        <v>3</v>
      </c>
      <c r="G15" s="80"/>
    </row>
    <row r="17" spans="2:11" ht="15" thickBot="1" x14ac:dyDescent="0.35"/>
    <row r="18" spans="2:11" ht="85.2" customHeight="1" thickBot="1" x14ac:dyDescent="0.35">
      <c r="B18" s="68" t="s">
        <v>61</v>
      </c>
      <c r="C18" s="69" t="s">
        <v>62</v>
      </c>
      <c r="D18" s="70" t="s">
        <v>63</v>
      </c>
      <c r="E18" s="71" t="s">
        <v>64</v>
      </c>
      <c r="F18" s="72" t="s">
        <v>65</v>
      </c>
      <c r="G18" s="71" t="s">
        <v>66</v>
      </c>
    </row>
    <row r="19" spans="2:11" ht="15.6" hidden="1" thickTop="1" thickBot="1" x14ac:dyDescent="0.35">
      <c r="B19" s="74" t="s">
        <v>67</v>
      </c>
      <c r="C19" s="75"/>
      <c r="D19" s="76"/>
      <c r="E19" s="77"/>
      <c r="F19" s="77"/>
      <c r="G19" s="77"/>
    </row>
    <row r="20" spans="2:11" ht="15.6" thickTop="1" thickBot="1" x14ac:dyDescent="0.35">
      <c r="B20" s="78" t="s">
        <v>49</v>
      </c>
      <c r="C20" s="79">
        <v>43984</v>
      </c>
      <c r="D20" s="76">
        <v>9</v>
      </c>
      <c r="E20" s="80">
        <v>9</v>
      </c>
      <c r="F20" s="80">
        <v>9</v>
      </c>
      <c r="G20" s="80">
        <v>12</v>
      </c>
    </row>
    <row r="21" spans="2:11" ht="15" thickBot="1" x14ac:dyDescent="0.35">
      <c r="B21" s="74" t="s">
        <v>68</v>
      </c>
      <c r="C21" s="75">
        <v>43978</v>
      </c>
      <c r="D21" s="81">
        <v>7</v>
      </c>
      <c r="E21" s="80"/>
      <c r="F21" s="80"/>
      <c r="G21" s="80"/>
    </row>
    <row r="22" spans="2:11" ht="15" hidden="1" thickBot="1" x14ac:dyDescent="0.35">
      <c r="B22" s="74" t="s">
        <v>1</v>
      </c>
      <c r="C22" s="75"/>
      <c r="D22" s="81"/>
      <c r="E22" s="80"/>
      <c r="F22" s="80"/>
      <c r="G22" s="80"/>
    </row>
    <row r="23" spans="2:11" ht="15" thickBot="1" x14ac:dyDescent="0.35">
      <c r="B23" s="74" t="s">
        <v>3</v>
      </c>
      <c r="C23" s="75">
        <v>43979</v>
      </c>
      <c r="D23" s="81">
        <v>9</v>
      </c>
      <c r="E23" s="80">
        <v>9</v>
      </c>
      <c r="F23" s="80"/>
      <c r="G23" s="80">
        <v>9</v>
      </c>
      <c r="K23" t="s">
        <v>45</v>
      </c>
    </row>
    <row r="24" spans="2:11" ht="15" thickBot="1" x14ac:dyDescent="0.35">
      <c r="B24" s="74" t="s">
        <v>11</v>
      </c>
      <c r="C24" s="75">
        <v>43983</v>
      </c>
      <c r="D24" s="81">
        <v>15</v>
      </c>
      <c r="E24" s="80">
        <v>12</v>
      </c>
      <c r="F24" s="80">
        <v>15</v>
      </c>
      <c r="G24" s="80">
        <v>12</v>
      </c>
    </row>
    <row r="25" spans="2:11" ht="15" hidden="1" thickBot="1" x14ac:dyDescent="0.35">
      <c r="B25" s="74" t="s">
        <v>15</v>
      </c>
      <c r="C25" s="75"/>
      <c r="D25" s="81"/>
      <c r="E25" s="80"/>
      <c r="F25" s="80"/>
      <c r="G25" s="80"/>
    </row>
    <row r="26" spans="2:11" ht="15" thickBot="1" x14ac:dyDescent="0.35">
      <c r="B26" s="74" t="s">
        <v>51</v>
      </c>
      <c r="C26" s="75">
        <v>43984</v>
      </c>
      <c r="D26" s="81">
        <v>12</v>
      </c>
      <c r="E26" s="80">
        <v>12</v>
      </c>
      <c r="F26" s="80"/>
      <c r="G26" s="80">
        <v>12</v>
      </c>
    </row>
    <row r="27" spans="2:11" ht="15" thickBot="1" x14ac:dyDescent="0.35">
      <c r="B27" s="74" t="s">
        <v>52</v>
      </c>
      <c r="C27" s="75">
        <v>43984</v>
      </c>
      <c r="D27" s="81">
        <v>15</v>
      </c>
      <c r="E27" s="80">
        <v>9</v>
      </c>
      <c r="F27" s="80"/>
      <c r="G27" s="80">
        <v>12</v>
      </c>
    </row>
    <row r="28" spans="2:11" ht="15" thickBot="1" x14ac:dyDescent="0.35">
      <c r="B28" s="74" t="s">
        <v>69</v>
      </c>
      <c r="C28" s="75">
        <v>43983</v>
      </c>
      <c r="D28" s="81"/>
      <c r="E28" s="80">
        <v>12</v>
      </c>
      <c r="F28" s="80">
        <v>12</v>
      </c>
      <c r="G28" s="80"/>
    </row>
    <row r="29" spans="2:11" ht="15" thickBot="1" x14ac:dyDescent="0.35">
      <c r="B29" s="74" t="s">
        <v>29</v>
      </c>
      <c r="C29" s="75">
        <v>43980</v>
      </c>
      <c r="D29" s="81">
        <v>12</v>
      </c>
      <c r="E29" s="80"/>
      <c r="F29" s="80">
        <v>9</v>
      </c>
      <c r="G29" s="80">
        <v>12</v>
      </c>
    </row>
    <row r="30" spans="2:11" ht="15" hidden="1" thickBot="1" x14ac:dyDescent="0.35">
      <c r="B30" s="74" t="s">
        <v>70</v>
      </c>
      <c r="C30" s="75"/>
      <c r="D30" s="81"/>
      <c r="E30" s="80"/>
      <c r="F30" s="80"/>
      <c r="G30" s="80"/>
    </row>
    <row r="31" spans="2:11" x14ac:dyDescent="0.3">
      <c r="B31" s="82"/>
      <c r="C31" s="83"/>
      <c r="D31" s="84"/>
      <c r="E31" s="85"/>
      <c r="F31" s="85"/>
      <c r="G31" s="85"/>
    </row>
    <row r="32" spans="2:11" ht="15" thickBot="1" x14ac:dyDescent="0.35"/>
    <row r="33" spans="2:10" ht="84.75" customHeight="1" thickBot="1" x14ac:dyDescent="0.35">
      <c r="B33" s="68" t="s">
        <v>61</v>
      </c>
      <c r="C33" s="69" t="s">
        <v>62</v>
      </c>
      <c r="D33" s="70" t="s">
        <v>63</v>
      </c>
      <c r="E33" s="71" t="s">
        <v>64</v>
      </c>
      <c r="F33" s="72" t="s">
        <v>65</v>
      </c>
      <c r="G33" s="71" t="s">
        <v>66</v>
      </c>
    </row>
    <row r="34" spans="2:10" ht="15.6" hidden="1" thickTop="1" thickBot="1" x14ac:dyDescent="0.35">
      <c r="B34" s="74" t="s">
        <v>67</v>
      </c>
      <c r="C34" s="79"/>
      <c r="D34" s="76"/>
      <c r="E34" s="80"/>
      <c r="F34" s="80"/>
      <c r="G34" s="80"/>
    </row>
    <row r="35" spans="2:10" ht="15.6" thickTop="1" thickBot="1" x14ac:dyDescent="0.35">
      <c r="B35" s="78" t="s">
        <v>49</v>
      </c>
      <c r="C35" s="75">
        <v>43991</v>
      </c>
      <c r="D35" s="81">
        <v>15</v>
      </c>
      <c r="E35" s="80">
        <v>9</v>
      </c>
      <c r="F35" s="80">
        <v>12</v>
      </c>
      <c r="G35" s="80">
        <v>15</v>
      </c>
    </row>
    <row r="36" spans="2:10" ht="15" thickBot="1" x14ac:dyDescent="0.35">
      <c r="B36" s="74" t="s">
        <v>68</v>
      </c>
      <c r="C36" s="75">
        <v>43987</v>
      </c>
      <c r="D36" s="81">
        <v>15</v>
      </c>
      <c r="E36" s="80">
        <v>12</v>
      </c>
      <c r="F36" s="80"/>
      <c r="G36" s="80">
        <v>15</v>
      </c>
    </row>
    <row r="37" spans="2:10" ht="15" thickBot="1" x14ac:dyDescent="0.35">
      <c r="B37" s="74" t="s">
        <v>1</v>
      </c>
      <c r="C37" s="75">
        <v>43985</v>
      </c>
      <c r="D37" s="81">
        <v>12</v>
      </c>
      <c r="E37" s="80"/>
      <c r="F37" s="80"/>
      <c r="G37" s="80">
        <v>9</v>
      </c>
    </row>
    <row r="38" spans="2:10" ht="15" thickBot="1" x14ac:dyDescent="0.35">
      <c r="B38" s="74" t="s">
        <v>3</v>
      </c>
      <c r="C38" s="75">
        <v>43991</v>
      </c>
      <c r="D38" s="81">
        <v>15</v>
      </c>
      <c r="E38" s="80">
        <v>12</v>
      </c>
      <c r="F38" s="80"/>
      <c r="G38" s="80">
        <v>15</v>
      </c>
    </row>
    <row r="39" spans="2:10" ht="15" thickBot="1" x14ac:dyDescent="0.35">
      <c r="B39" s="74" t="s">
        <v>11</v>
      </c>
      <c r="C39" s="75">
        <v>43986</v>
      </c>
      <c r="D39" s="81">
        <v>15</v>
      </c>
      <c r="E39" s="80">
        <v>15</v>
      </c>
      <c r="F39" s="80">
        <v>15</v>
      </c>
      <c r="G39" s="80">
        <v>15</v>
      </c>
    </row>
    <row r="40" spans="2:10" ht="15" thickBot="1" x14ac:dyDescent="0.35">
      <c r="B40" s="74" t="s">
        <v>15</v>
      </c>
      <c r="C40" s="75">
        <v>43991</v>
      </c>
      <c r="D40" s="140">
        <v>17</v>
      </c>
      <c r="E40" s="80"/>
      <c r="F40" s="80"/>
      <c r="G40" s="80">
        <v>12</v>
      </c>
      <c r="J40" t="s">
        <v>45</v>
      </c>
    </row>
    <row r="41" spans="2:10" ht="15" thickBot="1" x14ac:dyDescent="0.35">
      <c r="B41" s="74" t="s">
        <v>51</v>
      </c>
      <c r="C41" s="75">
        <v>43990</v>
      </c>
      <c r="D41" s="140">
        <v>17</v>
      </c>
      <c r="E41" s="80">
        <v>15</v>
      </c>
      <c r="F41" s="80"/>
      <c r="G41" s="141">
        <v>17</v>
      </c>
    </row>
    <row r="42" spans="2:10" ht="15" thickBot="1" x14ac:dyDescent="0.35">
      <c r="B42" s="74" t="s">
        <v>52</v>
      </c>
      <c r="C42" s="75">
        <v>43990</v>
      </c>
      <c r="D42" s="140">
        <v>17</v>
      </c>
      <c r="E42" s="80">
        <v>15</v>
      </c>
      <c r="F42" s="80"/>
      <c r="G42" s="141">
        <v>17</v>
      </c>
    </row>
    <row r="43" spans="2:10" ht="15" thickBot="1" x14ac:dyDescent="0.35">
      <c r="B43" s="74" t="s">
        <v>69</v>
      </c>
      <c r="C43" s="75">
        <v>43985</v>
      </c>
      <c r="D43" s="81">
        <v>12</v>
      </c>
      <c r="E43" s="80">
        <v>12</v>
      </c>
      <c r="F43" s="80"/>
      <c r="G43" s="80">
        <v>12</v>
      </c>
    </row>
    <row r="44" spans="2:10" ht="15" hidden="1" thickBot="1" x14ac:dyDescent="0.35">
      <c r="B44" s="74" t="s">
        <v>29</v>
      </c>
      <c r="C44" s="75"/>
      <c r="D44" s="81"/>
      <c r="E44" s="80"/>
      <c r="F44" s="80"/>
      <c r="G44" s="80"/>
      <c r="I44" t="s">
        <v>45</v>
      </c>
    </row>
    <row r="45" spans="2:10" ht="15" thickBot="1" x14ac:dyDescent="0.35">
      <c r="B45" s="74" t="s">
        <v>70</v>
      </c>
      <c r="C45" s="75">
        <v>43990</v>
      </c>
      <c r="D45" s="81"/>
      <c r="E45" s="80"/>
      <c r="F45" s="80">
        <v>9</v>
      </c>
      <c r="G45" s="80">
        <v>9</v>
      </c>
    </row>
    <row r="47" spans="2:10" ht="15" thickBot="1" x14ac:dyDescent="0.35"/>
    <row r="48" spans="2:10" ht="84.6" customHeight="1" thickBot="1" x14ac:dyDescent="0.35">
      <c r="B48" s="68" t="s">
        <v>61</v>
      </c>
      <c r="C48" s="69" t="s">
        <v>62</v>
      </c>
      <c r="D48" s="70" t="s">
        <v>63</v>
      </c>
      <c r="E48" s="71" t="s">
        <v>64</v>
      </c>
      <c r="F48" s="72" t="s">
        <v>65</v>
      </c>
      <c r="G48" s="71" t="s">
        <v>66</v>
      </c>
    </row>
    <row r="49" spans="2:9" ht="15.6" hidden="1" thickTop="1" thickBot="1" x14ac:dyDescent="0.35">
      <c r="B49" s="74" t="s">
        <v>67</v>
      </c>
      <c r="C49" s="75"/>
      <c r="D49" s="76"/>
      <c r="E49" s="77"/>
      <c r="F49" s="77"/>
      <c r="G49" s="77"/>
    </row>
    <row r="50" spans="2:9" ht="15.6" thickTop="1" thickBot="1" x14ac:dyDescent="0.35">
      <c r="B50" s="78" t="s">
        <v>49</v>
      </c>
      <c r="C50" s="79">
        <v>43998</v>
      </c>
      <c r="D50" s="76">
        <v>15</v>
      </c>
      <c r="E50" s="80">
        <v>15</v>
      </c>
      <c r="F50" s="80">
        <v>15</v>
      </c>
      <c r="G50" s="80">
        <v>17</v>
      </c>
    </row>
    <row r="51" spans="2:9" ht="15" hidden="1" thickBot="1" x14ac:dyDescent="0.35">
      <c r="B51" s="74" t="s">
        <v>68</v>
      </c>
      <c r="C51" s="75"/>
      <c r="D51" s="81"/>
      <c r="E51" s="80"/>
      <c r="F51" s="80"/>
      <c r="G51" s="80"/>
    </row>
    <row r="52" spans="2:9" ht="15" hidden="1" thickBot="1" x14ac:dyDescent="0.35">
      <c r="B52" s="74" t="s">
        <v>1</v>
      </c>
      <c r="C52" s="75"/>
      <c r="D52" s="81"/>
      <c r="E52" s="80"/>
      <c r="F52" s="80"/>
      <c r="G52" s="80"/>
    </row>
    <row r="53" spans="2:9" ht="15" thickBot="1" x14ac:dyDescent="0.35">
      <c r="B53" s="74" t="s">
        <v>3</v>
      </c>
      <c r="C53" s="75">
        <v>43997</v>
      </c>
      <c r="D53" s="81">
        <v>17</v>
      </c>
      <c r="E53" s="80"/>
      <c r="F53" s="80"/>
      <c r="G53" s="80">
        <v>17</v>
      </c>
    </row>
    <row r="54" spans="2:9" ht="15" thickBot="1" x14ac:dyDescent="0.35">
      <c r="B54" s="74" t="s">
        <v>11</v>
      </c>
      <c r="C54" s="75">
        <v>43993</v>
      </c>
      <c r="D54" s="81">
        <v>19</v>
      </c>
      <c r="E54" s="80"/>
      <c r="F54" s="80">
        <v>17</v>
      </c>
      <c r="G54" s="80">
        <v>17</v>
      </c>
    </row>
    <row r="55" spans="2:9" ht="15" hidden="1" thickBot="1" x14ac:dyDescent="0.35">
      <c r="B55" s="74" t="s">
        <v>15</v>
      </c>
      <c r="C55" s="75"/>
      <c r="D55" s="81"/>
      <c r="E55" s="80"/>
      <c r="F55" s="80"/>
      <c r="G55" s="80"/>
    </row>
    <row r="56" spans="2:9" ht="15" thickBot="1" x14ac:dyDescent="0.35">
      <c r="B56" s="74" t="s">
        <v>51</v>
      </c>
      <c r="C56" s="75">
        <v>43997</v>
      </c>
      <c r="D56" s="81">
        <v>23</v>
      </c>
      <c r="E56" s="80">
        <v>17</v>
      </c>
      <c r="F56" s="80">
        <v>19</v>
      </c>
      <c r="G56" s="80">
        <v>23</v>
      </c>
      <c r="I56" s="142"/>
    </row>
    <row r="57" spans="2:9" ht="15" thickBot="1" x14ac:dyDescent="0.35">
      <c r="B57" s="74" t="s">
        <v>52</v>
      </c>
      <c r="C57" s="75">
        <v>43998</v>
      </c>
      <c r="D57" s="81">
        <v>23</v>
      </c>
      <c r="E57" s="80"/>
      <c r="F57" s="80">
        <v>15</v>
      </c>
      <c r="G57" s="80">
        <v>23</v>
      </c>
    </row>
    <row r="58" spans="2:9" ht="15" thickBot="1" x14ac:dyDescent="0.35">
      <c r="B58" s="74" t="s">
        <v>69</v>
      </c>
      <c r="C58" s="75">
        <v>43997</v>
      </c>
      <c r="D58" s="81">
        <v>21</v>
      </c>
      <c r="E58" s="80">
        <v>15</v>
      </c>
      <c r="F58" s="80">
        <v>19</v>
      </c>
      <c r="G58" s="80">
        <v>19</v>
      </c>
    </row>
    <row r="59" spans="2:9" ht="15" hidden="1" thickBot="1" x14ac:dyDescent="0.35">
      <c r="B59" s="74" t="s">
        <v>29</v>
      </c>
      <c r="C59" s="75"/>
      <c r="D59" s="81"/>
      <c r="E59" s="80"/>
      <c r="F59" s="80"/>
      <c r="G59" s="80"/>
    </row>
    <row r="60" spans="2:9" ht="15" hidden="1" thickBot="1" x14ac:dyDescent="0.35">
      <c r="B60" s="74" t="s">
        <v>70</v>
      </c>
      <c r="C60" s="75"/>
      <c r="D60" s="80"/>
      <c r="E60" s="80"/>
      <c r="F60" s="80"/>
      <c r="G60" s="80"/>
    </row>
    <row r="62" spans="2:9" ht="15" thickBot="1" x14ac:dyDescent="0.35"/>
    <row r="63" spans="2:9" ht="85.2" customHeight="1" thickBot="1" x14ac:dyDescent="0.35">
      <c r="B63" s="86" t="s">
        <v>61</v>
      </c>
      <c r="C63" s="87" t="s">
        <v>62</v>
      </c>
      <c r="D63" s="72" t="s">
        <v>63</v>
      </c>
      <c r="E63" s="71" t="s">
        <v>64</v>
      </c>
      <c r="F63" s="72" t="s">
        <v>65</v>
      </c>
      <c r="G63" s="71" t="s">
        <v>66</v>
      </c>
    </row>
    <row r="64" spans="2:9" ht="15" hidden="1" thickBot="1" x14ac:dyDescent="0.35">
      <c r="B64" s="74" t="s">
        <v>67</v>
      </c>
      <c r="C64" s="75"/>
      <c r="D64" s="81"/>
      <c r="E64" s="77"/>
      <c r="F64" s="77"/>
      <c r="G64" s="77"/>
    </row>
    <row r="65" spans="2:9" ht="15" thickBot="1" x14ac:dyDescent="0.35">
      <c r="B65" s="78" t="s">
        <v>49</v>
      </c>
      <c r="C65" s="75">
        <v>44000</v>
      </c>
      <c r="D65" s="81">
        <v>19</v>
      </c>
      <c r="E65" s="80">
        <v>15</v>
      </c>
      <c r="F65" s="80"/>
      <c r="G65" s="80">
        <v>17</v>
      </c>
    </row>
    <row r="66" spans="2:9" ht="15" thickBot="1" x14ac:dyDescent="0.35">
      <c r="B66" s="74" t="s">
        <v>68</v>
      </c>
      <c r="C66" s="75">
        <v>44003</v>
      </c>
      <c r="D66" s="81">
        <v>25</v>
      </c>
      <c r="E66" s="80">
        <v>17</v>
      </c>
      <c r="F66" s="80"/>
      <c r="G66" s="80">
        <v>19</v>
      </c>
    </row>
    <row r="67" spans="2:9" ht="15" thickBot="1" x14ac:dyDescent="0.35">
      <c r="B67" s="74" t="s">
        <v>1</v>
      </c>
      <c r="C67" s="75">
        <v>43999</v>
      </c>
      <c r="D67" s="81">
        <v>17</v>
      </c>
      <c r="E67" s="80"/>
      <c r="F67" s="80"/>
      <c r="G67" s="80">
        <v>17</v>
      </c>
      <c r="I67" s="148"/>
    </row>
    <row r="68" spans="2:9" ht="15" thickBot="1" x14ac:dyDescent="0.35">
      <c r="B68" s="74" t="s">
        <v>3</v>
      </c>
      <c r="C68" s="75">
        <v>44004</v>
      </c>
      <c r="D68" s="81">
        <v>25</v>
      </c>
      <c r="E68" s="80">
        <v>15</v>
      </c>
      <c r="F68" s="80"/>
      <c r="G68" s="80">
        <v>25</v>
      </c>
    </row>
    <row r="69" spans="2:9" ht="15" thickBot="1" x14ac:dyDescent="0.35">
      <c r="B69" s="74" t="s">
        <v>11</v>
      </c>
      <c r="C69" s="75">
        <v>43999</v>
      </c>
      <c r="D69" s="81">
        <v>23</v>
      </c>
      <c r="E69" s="80">
        <v>15</v>
      </c>
      <c r="F69" s="80">
        <v>21</v>
      </c>
      <c r="G69" s="80">
        <v>19</v>
      </c>
    </row>
    <row r="70" spans="2:9" ht="15" thickBot="1" x14ac:dyDescent="0.35">
      <c r="B70" s="74" t="s">
        <v>15</v>
      </c>
      <c r="C70" s="75">
        <v>44005</v>
      </c>
      <c r="D70" s="81">
        <v>27</v>
      </c>
      <c r="E70" s="80"/>
      <c r="F70" s="80"/>
      <c r="G70" s="80">
        <v>27</v>
      </c>
    </row>
    <row r="71" spans="2:9" ht="15" thickBot="1" x14ac:dyDescent="0.35">
      <c r="B71" s="74" t="s">
        <v>51</v>
      </c>
      <c r="C71" s="75">
        <v>44004</v>
      </c>
      <c r="D71" s="81">
        <v>27</v>
      </c>
      <c r="E71" s="80">
        <v>23</v>
      </c>
      <c r="F71" s="80">
        <v>23</v>
      </c>
      <c r="G71" s="80">
        <v>27</v>
      </c>
    </row>
    <row r="72" spans="2:9" ht="15" thickBot="1" x14ac:dyDescent="0.35">
      <c r="B72" s="74" t="s">
        <v>52</v>
      </c>
      <c r="C72" s="75">
        <v>44004</v>
      </c>
      <c r="D72" s="81">
        <v>27</v>
      </c>
      <c r="E72" s="80">
        <v>23</v>
      </c>
      <c r="F72" s="80"/>
      <c r="G72" s="80">
        <v>27</v>
      </c>
    </row>
    <row r="73" spans="2:9" ht="15" thickBot="1" x14ac:dyDescent="0.35">
      <c r="B73" s="74" t="s">
        <v>69</v>
      </c>
      <c r="C73" s="75">
        <v>43999</v>
      </c>
      <c r="D73" s="81">
        <v>21</v>
      </c>
      <c r="E73" s="80">
        <v>18</v>
      </c>
      <c r="F73" s="80"/>
      <c r="G73" s="80">
        <v>19</v>
      </c>
      <c r="I73" s="148"/>
    </row>
    <row r="74" spans="2:9" ht="15" thickBot="1" x14ac:dyDescent="0.35">
      <c r="B74" s="74" t="s">
        <v>29</v>
      </c>
      <c r="C74" s="75">
        <v>43999</v>
      </c>
      <c r="D74" s="81">
        <v>17</v>
      </c>
      <c r="E74" s="80"/>
      <c r="F74" s="80"/>
      <c r="G74" s="80"/>
    </row>
    <row r="75" spans="2:9" ht="15" thickBot="1" x14ac:dyDescent="0.35">
      <c r="B75" s="74" t="s">
        <v>70</v>
      </c>
      <c r="C75" s="75">
        <v>44004</v>
      </c>
      <c r="D75" s="81"/>
      <c r="E75" s="80"/>
      <c r="F75" s="80">
        <v>18</v>
      </c>
      <c r="G75" s="80">
        <v>18</v>
      </c>
    </row>
    <row r="76" spans="2:9" ht="15" thickBot="1" x14ac:dyDescent="0.35"/>
    <row r="77" spans="2:9" ht="85.2" customHeight="1" thickBot="1" x14ac:dyDescent="0.35">
      <c r="B77" s="86" t="s">
        <v>61</v>
      </c>
      <c r="C77" s="87" t="s">
        <v>62</v>
      </c>
      <c r="D77" s="72" t="s">
        <v>63</v>
      </c>
      <c r="E77" s="71" t="s">
        <v>64</v>
      </c>
      <c r="F77" s="72" t="s">
        <v>65</v>
      </c>
      <c r="G77" s="71" t="s">
        <v>66</v>
      </c>
    </row>
    <row r="78" spans="2:9" ht="15" hidden="1" thickBot="1" x14ac:dyDescent="0.4">
      <c r="B78" s="74" t="s">
        <v>67</v>
      </c>
      <c r="C78" s="75"/>
      <c r="D78" s="81"/>
      <c r="E78" s="77"/>
      <c r="F78" s="77"/>
      <c r="G78" s="77"/>
    </row>
    <row r="79" spans="2:9" ht="15" thickBot="1" x14ac:dyDescent="0.35">
      <c r="B79" s="78" t="s">
        <v>49</v>
      </c>
      <c r="C79" s="75">
        <v>44006</v>
      </c>
      <c r="D79" s="81"/>
      <c r="E79" s="80"/>
      <c r="F79" s="80">
        <v>23</v>
      </c>
      <c r="G79" s="80">
        <v>23</v>
      </c>
    </row>
    <row r="80" spans="2:9" ht="15" hidden="1" thickBot="1" x14ac:dyDescent="0.35">
      <c r="B80" s="74" t="s">
        <v>68</v>
      </c>
      <c r="C80" s="75"/>
      <c r="D80" s="81"/>
      <c r="E80" s="80"/>
      <c r="F80" s="80"/>
      <c r="G80" s="80"/>
    </row>
    <row r="81" spans="2:7" ht="15" thickBot="1" x14ac:dyDescent="0.35">
      <c r="B81" s="74" t="s">
        <v>1</v>
      </c>
      <c r="C81" s="75">
        <v>44006</v>
      </c>
      <c r="D81" s="81">
        <v>27</v>
      </c>
      <c r="E81" s="80"/>
      <c r="F81" s="80"/>
      <c r="G81" s="80"/>
    </row>
    <row r="82" spans="2:7" ht="15" thickBot="1" x14ac:dyDescent="0.35">
      <c r="B82" s="74" t="s">
        <v>3</v>
      </c>
      <c r="C82" s="75">
        <v>44007</v>
      </c>
      <c r="D82" s="81">
        <v>27</v>
      </c>
      <c r="E82" s="80">
        <v>27</v>
      </c>
      <c r="F82" s="80"/>
      <c r="G82" s="151">
        <v>27</v>
      </c>
    </row>
    <row r="83" spans="2:7" ht="15" thickBot="1" x14ac:dyDescent="0.35">
      <c r="B83" s="74" t="s">
        <v>11</v>
      </c>
      <c r="C83" s="75">
        <v>44011</v>
      </c>
      <c r="D83" s="81">
        <v>29</v>
      </c>
      <c r="E83" s="80">
        <v>27</v>
      </c>
      <c r="F83" s="80">
        <v>29</v>
      </c>
      <c r="G83" s="80">
        <v>29</v>
      </c>
    </row>
    <row r="84" spans="2:7" ht="15" hidden="1" thickBot="1" x14ac:dyDescent="0.4">
      <c r="B84" s="74" t="s">
        <v>15</v>
      </c>
      <c r="C84" s="75"/>
      <c r="D84" s="81"/>
      <c r="E84" s="80"/>
      <c r="F84" s="80"/>
      <c r="G84" s="80"/>
    </row>
    <row r="85" spans="2:7" ht="15" thickBot="1" x14ac:dyDescent="0.35">
      <c r="B85" s="74" t="s">
        <v>51</v>
      </c>
      <c r="C85" s="75">
        <v>44011</v>
      </c>
      <c r="D85" s="81">
        <v>31</v>
      </c>
      <c r="E85" s="80">
        <v>29</v>
      </c>
      <c r="F85" s="80">
        <v>29</v>
      </c>
      <c r="G85" s="80">
        <v>27</v>
      </c>
    </row>
    <row r="86" spans="2:7" ht="15" thickBot="1" x14ac:dyDescent="0.35">
      <c r="B86" s="74" t="s">
        <v>52</v>
      </c>
      <c r="C86" s="75">
        <v>44007</v>
      </c>
      <c r="D86" s="81">
        <v>29</v>
      </c>
      <c r="E86" s="80">
        <v>25</v>
      </c>
      <c r="F86" s="80">
        <v>27</v>
      </c>
      <c r="G86" s="80">
        <v>29</v>
      </c>
    </row>
    <row r="87" spans="2:7" ht="15" thickBot="1" x14ac:dyDescent="0.35">
      <c r="B87" s="74" t="s">
        <v>69</v>
      </c>
      <c r="C87" s="75">
        <v>44011</v>
      </c>
      <c r="D87" s="81"/>
      <c r="E87" s="80">
        <v>29</v>
      </c>
      <c r="F87" s="80">
        <v>29</v>
      </c>
      <c r="G87" s="80">
        <v>29</v>
      </c>
    </row>
    <row r="88" spans="2:7" ht="15" thickBot="1" x14ac:dyDescent="0.35">
      <c r="B88" s="74" t="s">
        <v>29</v>
      </c>
      <c r="C88" s="75">
        <v>44007</v>
      </c>
      <c r="D88" s="81">
        <v>29</v>
      </c>
      <c r="E88" s="80"/>
      <c r="F88" s="80">
        <v>25</v>
      </c>
      <c r="G88" s="80">
        <v>29</v>
      </c>
    </row>
    <row r="89" spans="2:7" ht="15" hidden="1" thickBot="1" x14ac:dyDescent="0.4">
      <c r="B89" s="74" t="s">
        <v>70</v>
      </c>
      <c r="C89" s="75"/>
      <c r="D89" s="81"/>
      <c r="E89" s="80"/>
      <c r="F89" s="80"/>
      <c r="G89" s="80"/>
    </row>
    <row r="91" spans="2:7" ht="15" thickBot="1" x14ac:dyDescent="0.35"/>
    <row r="92" spans="2:7" ht="82.95" customHeight="1" thickBot="1" x14ac:dyDescent="0.35">
      <c r="B92" s="86" t="s">
        <v>61</v>
      </c>
      <c r="C92" s="87" t="s">
        <v>62</v>
      </c>
      <c r="D92" s="72" t="s">
        <v>63</v>
      </c>
      <c r="E92" s="71" t="s">
        <v>64</v>
      </c>
      <c r="F92" s="72" t="s">
        <v>65</v>
      </c>
      <c r="G92" s="71" t="s">
        <v>66</v>
      </c>
    </row>
    <row r="93" spans="2:7" ht="15" hidden="1" thickBot="1" x14ac:dyDescent="0.35">
      <c r="B93" s="74" t="s">
        <v>67</v>
      </c>
      <c r="C93" s="75"/>
      <c r="D93" s="81"/>
      <c r="E93" s="77"/>
      <c r="F93" s="77"/>
      <c r="G93" s="77"/>
    </row>
    <row r="94" spans="2:7" ht="15" thickBot="1" x14ac:dyDescent="0.35">
      <c r="B94" s="78" t="s">
        <v>49</v>
      </c>
      <c r="C94" s="75">
        <v>44019</v>
      </c>
      <c r="D94" s="81">
        <v>31</v>
      </c>
      <c r="E94" s="80">
        <v>29</v>
      </c>
      <c r="F94" s="80">
        <v>29</v>
      </c>
      <c r="G94" s="80">
        <v>31</v>
      </c>
    </row>
    <row r="95" spans="2:7" ht="15" thickBot="1" x14ac:dyDescent="0.35">
      <c r="B95" s="74" t="s">
        <v>50</v>
      </c>
      <c r="C95" s="75">
        <v>44013</v>
      </c>
      <c r="D95" s="81">
        <v>31</v>
      </c>
      <c r="E95" s="80">
        <v>29</v>
      </c>
      <c r="F95" s="80"/>
      <c r="G95" s="80">
        <v>31</v>
      </c>
    </row>
    <row r="96" spans="2:7" ht="15" thickBot="1" x14ac:dyDescent="0.35">
      <c r="B96" s="74" t="s">
        <v>1</v>
      </c>
      <c r="C96" s="75">
        <v>44013</v>
      </c>
      <c r="D96" s="81">
        <v>29</v>
      </c>
      <c r="E96" s="80"/>
      <c r="F96" s="80"/>
      <c r="G96" s="80">
        <v>29</v>
      </c>
    </row>
    <row r="97" spans="2:7" ht="15" thickBot="1" x14ac:dyDescent="0.35">
      <c r="B97" s="74" t="s">
        <v>3</v>
      </c>
      <c r="C97" s="75">
        <v>44018</v>
      </c>
      <c r="D97" s="81">
        <v>33</v>
      </c>
      <c r="E97" s="80">
        <v>27</v>
      </c>
      <c r="F97" s="80"/>
      <c r="G97" s="80">
        <v>31</v>
      </c>
    </row>
    <row r="98" spans="2:7" ht="15" thickBot="1" x14ac:dyDescent="0.35">
      <c r="B98" s="74" t="s">
        <v>11</v>
      </c>
      <c r="C98" s="75">
        <v>44014</v>
      </c>
      <c r="D98" s="81">
        <v>31</v>
      </c>
      <c r="E98" s="80">
        <v>27</v>
      </c>
      <c r="F98" s="80">
        <v>31</v>
      </c>
      <c r="G98" s="80">
        <v>31</v>
      </c>
    </row>
    <row r="99" spans="2:7" ht="15" thickBot="1" x14ac:dyDescent="0.35">
      <c r="B99" s="74" t="s">
        <v>15</v>
      </c>
      <c r="C99" s="75">
        <v>44019</v>
      </c>
      <c r="D99" s="81">
        <v>33</v>
      </c>
      <c r="E99" s="80"/>
      <c r="F99" s="80"/>
      <c r="G99" s="80">
        <v>31</v>
      </c>
    </row>
    <row r="100" spans="2:7" ht="15" thickBot="1" x14ac:dyDescent="0.35">
      <c r="B100" s="74" t="s">
        <v>51</v>
      </c>
      <c r="C100" s="75">
        <v>44019</v>
      </c>
      <c r="D100" s="81">
        <v>33</v>
      </c>
      <c r="E100" s="80">
        <v>31</v>
      </c>
      <c r="F100" s="80">
        <v>31</v>
      </c>
      <c r="G100" s="80">
        <v>31</v>
      </c>
    </row>
    <row r="101" spans="2:7" ht="15" thickBot="1" x14ac:dyDescent="0.35">
      <c r="B101" s="74" t="s">
        <v>52</v>
      </c>
      <c r="C101" s="75">
        <v>44019</v>
      </c>
      <c r="D101" s="81">
        <v>33</v>
      </c>
      <c r="E101" s="80">
        <v>31</v>
      </c>
      <c r="F101" s="80"/>
      <c r="G101" s="80">
        <v>31</v>
      </c>
    </row>
    <row r="102" spans="2:7" ht="15" thickBot="1" x14ac:dyDescent="0.35">
      <c r="B102" s="74" t="s">
        <v>69</v>
      </c>
      <c r="C102" s="75">
        <v>44014</v>
      </c>
      <c r="D102" s="81">
        <v>31</v>
      </c>
      <c r="E102" s="80">
        <v>29</v>
      </c>
      <c r="F102" s="80"/>
      <c r="G102" s="80">
        <v>31</v>
      </c>
    </row>
    <row r="103" spans="2:7" ht="15" thickBot="1" x14ac:dyDescent="0.35">
      <c r="B103" s="74" t="s">
        <v>29</v>
      </c>
      <c r="C103" s="75"/>
      <c r="D103" s="81"/>
      <c r="E103" s="80"/>
      <c r="F103" s="80"/>
      <c r="G103" s="80"/>
    </row>
    <row r="104" spans="2:7" ht="15" thickBot="1" x14ac:dyDescent="0.35">
      <c r="B104" s="74" t="s">
        <v>96</v>
      </c>
      <c r="C104" s="75">
        <v>44018</v>
      </c>
      <c r="D104" s="81"/>
      <c r="E104" s="80"/>
      <c r="F104" s="80">
        <v>29</v>
      </c>
      <c r="G104" s="80">
        <v>29</v>
      </c>
    </row>
    <row r="106" spans="2:7" ht="15" thickBot="1" x14ac:dyDescent="0.35"/>
    <row r="107" spans="2:7" ht="106.5" customHeight="1" thickBot="1" x14ac:dyDescent="0.35">
      <c r="B107" s="86" t="s">
        <v>61</v>
      </c>
      <c r="C107" s="87" t="s">
        <v>62</v>
      </c>
      <c r="D107" s="72" t="s">
        <v>63</v>
      </c>
      <c r="E107" s="71" t="s">
        <v>64</v>
      </c>
      <c r="F107" s="72" t="s">
        <v>65</v>
      </c>
      <c r="G107" s="71" t="s">
        <v>66</v>
      </c>
    </row>
    <row r="108" spans="2:7" ht="15" hidden="1" thickBot="1" x14ac:dyDescent="0.35">
      <c r="B108" s="74" t="s">
        <v>67</v>
      </c>
      <c r="C108" s="75"/>
      <c r="D108" s="81"/>
      <c r="E108" s="77"/>
      <c r="F108" s="77"/>
      <c r="G108" s="77"/>
    </row>
    <row r="109" spans="2:7" ht="15" thickBot="1" x14ac:dyDescent="0.35">
      <c r="B109" s="78" t="s">
        <v>49</v>
      </c>
      <c r="C109" s="75">
        <v>44026</v>
      </c>
      <c r="D109" s="81">
        <v>31</v>
      </c>
      <c r="E109" s="80">
        <v>31</v>
      </c>
      <c r="F109" s="80">
        <v>31</v>
      </c>
      <c r="G109" s="80">
        <v>33</v>
      </c>
    </row>
    <row r="110" spans="2:7" ht="15" thickBot="1" x14ac:dyDescent="0.35">
      <c r="B110" s="74" t="s">
        <v>50</v>
      </c>
      <c r="C110" s="75">
        <v>44021</v>
      </c>
      <c r="D110" s="81">
        <v>31</v>
      </c>
      <c r="E110" s="80"/>
      <c r="F110" s="80"/>
      <c r="G110" s="80">
        <v>31</v>
      </c>
    </row>
    <row r="111" spans="2:7" ht="15" thickBot="1" x14ac:dyDescent="0.35">
      <c r="B111" s="74" t="s">
        <v>1</v>
      </c>
      <c r="C111" s="75">
        <v>44020</v>
      </c>
      <c r="D111" s="81">
        <v>31</v>
      </c>
      <c r="E111" s="80"/>
      <c r="F111" s="80"/>
      <c r="G111" s="80"/>
    </row>
    <row r="112" spans="2:7" ht="15" thickBot="1" x14ac:dyDescent="0.35">
      <c r="B112" s="74" t="s">
        <v>3</v>
      </c>
      <c r="C112" s="75">
        <v>44026</v>
      </c>
      <c r="D112" s="81">
        <v>33</v>
      </c>
      <c r="E112" s="80">
        <v>31</v>
      </c>
      <c r="F112" s="80"/>
      <c r="G112" s="80">
        <v>33</v>
      </c>
    </row>
    <row r="113" spans="2:7" ht="15" thickBot="1" x14ac:dyDescent="0.35">
      <c r="B113" s="74" t="s">
        <v>11</v>
      </c>
      <c r="C113" s="75">
        <v>44025</v>
      </c>
      <c r="D113" s="81">
        <v>33</v>
      </c>
      <c r="E113" s="80">
        <v>31</v>
      </c>
      <c r="F113" s="80">
        <v>33</v>
      </c>
      <c r="G113" s="80">
        <v>33</v>
      </c>
    </row>
    <row r="114" spans="2:7" ht="15" hidden="1" thickBot="1" x14ac:dyDescent="0.35">
      <c r="B114" s="74" t="s">
        <v>15</v>
      </c>
      <c r="C114" s="75"/>
      <c r="D114" s="81">
        <v>33</v>
      </c>
      <c r="E114" s="80"/>
      <c r="F114" s="80"/>
      <c r="G114" s="80"/>
    </row>
    <row r="115" spans="2:7" ht="15" thickBot="1" x14ac:dyDescent="0.35">
      <c r="B115" s="74" t="s">
        <v>51</v>
      </c>
      <c r="C115" s="75">
        <v>44026</v>
      </c>
      <c r="D115" s="81">
        <v>33</v>
      </c>
      <c r="E115" s="80">
        <v>33</v>
      </c>
      <c r="F115" s="80">
        <v>33</v>
      </c>
      <c r="G115" s="80">
        <v>33</v>
      </c>
    </row>
    <row r="116" spans="2:7" ht="15" thickBot="1" x14ac:dyDescent="0.35">
      <c r="B116" s="74" t="s">
        <v>52</v>
      </c>
      <c r="C116" s="75">
        <v>44022</v>
      </c>
      <c r="D116" s="81">
        <v>33</v>
      </c>
      <c r="E116" s="80">
        <v>31</v>
      </c>
      <c r="F116" s="80"/>
      <c r="G116" s="80"/>
    </row>
    <row r="117" spans="2:7" ht="15" hidden="1" thickBot="1" x14ac:dyDescent="0.35">
      <c r="B117" s="74" t="s">
        <v>69</v>
      </c>
      <c r="C117" s="75"/>
      <c r="D117" s="81"/>
      <c r="E117" s="80"/>
      <c r="F117" s="80"/>
      <c r="G117" s="80"/>
    </row>
    <row r="118" spans="2:7" ht="15" hidden="1" thickBot="1" x14ac:dyDescent="0.35">
      <c r="B118" s="74" t="s">
        <v>29</v>
      </c>
      <c r="C118" s="75">
        <v>44025</v>
      </c>
      <c r="D118" s="81"/>
      <c r="E118" s="80"/>
      <c r="F118" s="80"/>
      <c r="G118" s="80"/>
    </row>
    <row r="119" spans="2:7" ht="15" hidden="1" thickBot="1" x14ac:dyDescent="0.35">
      <c r="B119" s="74" t="s">
        <v>96</v>
      </c>
      <c r="C119" s="75"/>
      <c r="D119" s="81"/>
      <c r="E119" s="80"/>
      <c r="F119" s="80"/>
      <c r="G119" s="80"/>
    </row>
    <row r="121" spans="2:7" ht="15" thickBot="1" x14ac:dyDescent="0.35"/>
    <row r="122" spans="2:7" ht="85.2" customHeight="1" thickBot="1" x14ac:dyDescent="0.35">
      <c r="B122" s="86" t="s">
        <v>61</v>
      </c>
      <c r="C122" s="87" t="s">
        <v>62</v>
      </c>
      <c r="D122" s="72" t="s">
        <v>63</v>
      </c>
      <c r="E122" s="71" t="s">
        <v>64</v>
      </c>
      <c r="F122" s="72" t="s">
        <v>65</v>
      </c>
      <c r="G122" s="71" t="s">
        <v>66</v>
      </c>
    </row>
    <row r="123" spans="2:7" ht="15" thickBot="1" x14ac:dyDescent="0.35">
      <c r="B123" s="78" t="s">
        <v>49</v>
      </c>
      <c r="C123" s="75">
        <v>44033</v>
      </c>
      <c r="D123" s="81">
        <v>33</v>
      </c>
      <c r="E123" s="80">
        <v>31</v>
      </c>
      <c r="F123" s="80">
        <v>33</v>
      </c>
      <c r="G123" s="80">
        <v>33</v>
      </c>
    </row>
    <row r="124" spans="2:7" ht="15" thickBot="1" x14ac:dyDescent="0.35">
      <c r="B124" s="74" t="s">
        <v>50</v>
      </c>
      <c r="C124" s="75">
        <v>44029</v>
      </c>
      <c r="D124" s="81">
        <v>33</v>
      </c>
      <c r="E124" s="80">
        <v>33</v>
      </c>
      <c r="F124" s="80"/>
      <c r="G124" s="80">
        <v>33</v>
      </c>
    </row>
    <row r="125" spans="2:7" ht="15" thickBot="1" x14ac:dyDescent="0.35">
      <c r="B125" s="74" t="s">
        <v>1</v>
      </c>
      <c r="C125" s="75">
        <v>44027</v>
      </c>
      <c r="D125" s="81">
        <v>31</v>
      </c>
      <c r="E125" s="80"/>
      <c r="F125" s="80"/>
      <c r="G125" s="80">
        <v>31</v>
      </c>
    </row>
    <row r="126" spans="2:7" ht="15" thickBot="1" x14ac:dyDescent="0.35">
      <c r="B126" s="74" t="s">
        <v>3</v>
      </c>
      <c r="C126" s="75">
        <v>44032</v>
      </c>
      <c r="D126" s="81">
        <v>33</v>
      </c>
      <c r="E126" s="80">
        <v>33</v>
      </c>
      <c r="F126" s="80"/>
      <c r="G126" s="80">
        <v>33</v>
      </c>
    </row>
    <row r="127" spans="2:7" ht="15" thickBot="1" x14ac:dyDescent="0.35">
      <c r="B127" s="74" t="s">
        <v>11</v>
      </c>
      <c r="C127" s="75">
        <v>44029</v>
      </c>
      <c r="D127" s="81">
        <v>33</v>
      </c>
      <c r="E127" s="80">
        <v>33</v>
      </c>
      <c r="F127" s="80">
        <v>33</v>
      </c>
      <c r="G127" s="80">
        <v>33</v>
      </c>
    </row>
    <row r="128" spans="2:7" ht="15" thickBot="1" x14ac:dyDescent="0.35">
      <c r="B128" s="74" t="s">
        <v>15</v>
      </c>
      <c r="C128" s="75">
        <v>44033</v>
      </c>
      <c r="D128" s="81">
        <v>33</v>
      </c>
      <c r="E128" s="80"/>
      <c r="F128" s="80"/>
      <c r="G128" s="80">
        <v>33</v>
      </c>
    </row>
    <row r="129" spans="2:12" ht="15" thickBot="1" x14ac:dyDescent="0.35">
      <c r="B129" s="74" t="s">
        <v>51</v>
      </c>
      <c r="C129" s="75">
        <v>44033</v>
      </c>
      <c r="D129" s="81">
        <v>33</v>
      </c>
      <c r="E129" s="80">
        <v>33</v>
      </c>
      <c r="F129" s="80">
        <v>33</v>
      </c>
      <c r="G129" s="80">
        <v>33</v>
      </c>
    </row>
    <row r="130" spans="2:12" ht="15" thickBot="1" x14ac:dyDescent="0.35">
      <c r="B130" s="74" t="s">
        <v>52</v>
      </c>
      <c r="C130" s="75">
        <v>44033</v>
      </c>
      <c r="D130" s="81">
        <v>33</v>
      </c>
      <c r="E130" s="80">
        <v>33</v>
      </c>
      <c r="F130" s="80"/>
      <c r="G130" s="80">
        <v>33</v>
      </c>
    </row>
    <row r="131" spans="2:12" ht="15" thickBot="1" x14ac:dyDescent="0.35">
      <c r="B131" s="74" t="s">
        <v>69</v>
      </c>
      <c r="C131" s="75">
        <v>44027</v>
      </c>
      <c r="D131" s="81">
        <v>33</v>
      </c>
      <c r="E131" s="80">
        <v>33</v>
      </c>
      <c r="F131" s="80"/>
      <c r="G131" s="80">
        <v>33</v>
      </c>
    </row>
    <row r="132" spans="2:12" ht="15" hidden="1" thickBot="1" x14ac:dyDescent="0.35">
      <c r="B132" s="74" t="s">
        <v>29</v>
      </c>
      <c r="C132" s="75"/>
      <c r="D132" s="81"/>
      <c r="E132" s="80"/>
      <c r="F132" s="80"/>
      <c r="G132" s="80"/>
    </row>
    <row r="133" spans="2:12" ht="15" thickBot="1" x14ac:dyDescent="0.35">
      <c r="B133" s="74" t="s">
        <v>96</v>
      </c>
      <c r="C133" s="75">
        <v>44032</v>
      </c>
      <c r="D133" s="81"/>
      <c r="E133" s="80"/>
      <c r="F133" s="80">
        <v>33</v>
      </c>
      <c r="G133" s="80">
        <v>33</v>
      </c>
    </row>
    <row r="135" spans="2:12" ht="15" thickBot="1" x14ac:dyDescent="0.35"/>
    <row r="136" spans="2:12" ht="84.6" customHeight="1" thickBot="1" x14ac:dyDescent="0.35">
      <c r="B136" s="86" t="s">
        <v>61</v>
      </c>
      <c r="C136" s="87" t="s">
        <v>62</v>
      </c>
      <c r="D136" s="72" t="s">
        <v>63</v>
      </c>
      <c r="E136" s="71" t="s">
        <v>64</v>
      </c>
      <c r="F136" s="72" t="s">
        <v>65</v>
      </c>
      <c r="G136" s="71" t="s">
        <v>66</v>
      </c>
    </row>
    <row r="137" spans="2:12" ht="15" thickBot="1" x14ac:dyDescent="0.35">
      <c r="B137" s="78" t="s">
        <v>49</v>
      </c>
      <c r="C137" s="75">
        <v>44047</v>
      </c>
      <c r="D137" s="81">
        <v>33</v>
      </c>
      <c r="E137" s="80">
        <v>33</v>
      </c>
      <c r="F137" s="80">
        <v>33</v>
      </c>
      <c r="G137" s="81">
        <v>33</v>
      </c>
    </row>
    <row r="138" spans="2:12" ht="15" thickBot="1" x14ac:dyDescent="0.35">
      <c r="B138" s="74" t="s">
        <v>50</v>
      </c>
      <c r="C138" s="75">
        <v>44043</v>
      </c>
      <c r="D138" s="81">
        <v>33</v>
      </c>
      <c r="E138" s="80">
        <v>33</v>
      </c>
      <c r="F138" s="80"/>
      <c r="G138" s="81">
        <v>35</v>
      </c>
    </row>
    <row r="139" spans="2:12" ht="15" thickBot="1" x14ac:dyDescent="0.35">
      <c r="B139" s="74" t="s">
        <v>1</v>
      </c>
      <c r="C139" s="75">
        <v>44041</v>
      </c>
      <c r="D139" s="81">
        <v>33</v>
      </c>
      <c r="E139" s="80"/>
      <c r="F139" s="80"/>
      <c r="G139" s="81">
        <v>33</v>
      </c>
    </row>
    <row r="140" spans="2:12" ht="15" thickBot="1" x14ac:dyDescent="0.35">
      <c r="B140" s="74" t="s">
        <v>3</v>
      </c>
      <c r="C140" s="75">
        <v>44046</v>
      </c>
      <c r="D140" s="81">
        <v>33</v>
      </c>
      <c r="E140" s="80">
        <v>33</v>
      </c>
      <c r="F140" s="80"/>
      <c r="G140" s="81">
        <v>33</v>
      </c>
    </row>
    <row r="141" spans="2:12" ht="15" thickBot="1" x14ac:dyDescent="0.35">
      <c r="B141" s="74" t="s">
        <v>11</v>
      </c>
      <c r="C141" s="75">
        <v>44041</v>
      </c>
      <c r="D141" s="81">
        <v>33</v>
      </c>
      <c r="E141" s="80">
        <v>33</v>
      </c>
      <c r="F141" s="80">
        <v>33</v>
      </c>
      <c r="G141" s="81">
        <v>33</v>
      </c>
      <c r="L141" t="s">
        <v>45</v>
      </c>
    </row>
    <row r="142" spans="2:12" ht="15" thickBot="1" x14ac:dyDescent="0.35">
      <c r="B142" s="74" t="s">
        <v>15</v>
      </c>
      <c r="C142" s="75">
        <v>44047</v>
      </c>
      <c r="D142" s="81">
        <v>35</v>
      </c>
      <c r="E142" s="80"/>
      <c r="F142" s="80"/>
      <c r="G142" s="81"/>
    </row>
    <row r="143" spans="2:12" ht="15" thickBot="1" x14ac:dyDescent="0.35">
      <c r="B143" s="74" t="s">
        <v>51</v>
      </c>
      <c r="C143" s="75">
        <v>44047</v>
      </c>
      <c r="D143" s="81">
        <v>35</v>
      </c>
      <c r="E143" s="80">
        <v>33</v>
      </c>
      <c r="F143" s="80">
        <v>33</v>
      </c>
      <c r="G143" s="81">
        <v>35</v>
      </c>
      <c r="K143" s="156"/>
    </row>
    <row r="144" spans="2:12" ht="15" thickBot="1" x14ac:dyDescent="0.35">
      <c r="B144" s="74" t="s">
        <v>52</v>
      </c>
      <c r="C144" s="75">
        <v>44042</v>
      </c>
      <c r="D144" s="81">
        <v>35</v>
      </c>
      <c r="E144" s="80">
        <v>33</v>
      </c>
      <c r="F144" s="80"/>
      <c r="G144" s="81">
        <v>35</v>
      </c>
    </row>
    <row r="145" spans="2:12" ht="15" thickBot="1" x14ac:dyDescent="0.35">
      <c r="B145" s="74" t="s">
        <v>69</v>
      </c>
      <c r="C145" s="75">
        <v>44041</v>
      </c>
      <c r="D145" s="81">
        <v>33</v>
      </c>
      <c r="E145" s="80">
        <v>33</v>
      </c>
      <c r="F145" s="80"/>
      <c r="G145" s="81">
        <v>33</v>
      </c>
    </row>
    <row r="146" spans="2:12" ht="15" thickBot="1" x14ac:dyDescent="0.35">
      <c r="B146" s="74" t="s">
        <v>29</v>
      </c>
      <c r="C146" s="75">
        <v>44035</v>
      </c>
      <c r="D146" s="81">
        <v>33</v>
      </c>
      <c r="E146" s="80"/>
      <c r="F146" s="80"/>
      <c r="G146" s="80">
        <v>33</v>
      </c>
    </row>
    <row r="147" spans="2:12" ht="15" thickBot="1" x14ac:dyDescent="0.35">
      <c r="B147" s="74" t="s">
        <v>96</v>
      </c>
      <c r="C147" s="75">
        <v>44046</v>
      </c>
      <c r="D147" s="81"/>
      <c r="E147" s="80"/>
      <c r="F147" s="80">
        <v>33</v>
      </c>
      <c r="G147" s="80">
        <v>33</v>
      </c>
    </row>
    <row r="149" spans="2:12" ht="15" thickBot="1" x14ac:dyDescent="0.35"/>
    <row r="150" spans="2:12" ht="85.2" customHeight="1" thickBot="1" x14ac:dyDescent="0.35">
      <c r="B150" s="86" t="s">
        <v>104</v>
      </c>
      <c r="C150" s="87" t="s">
        <v>62</v>
      </c>
      <c r="D150" s="72" t="s">
        <v>63</v>
      </c>
      <c r="E150" s="71" t="s">
        <v>64</v>
      </c>
      <c r="F150" s="72" t="s">
        <v>65</v>
      </c>
      <c r="G150" s="71" t="s">
        <v>66</v>
      </c>
    </row>
    <row r="151" spans="2:12" ht="15" thickBot="1" x14ac:dyDescent="0.35">
      <c r="B151" s="78" t="s">
        <v>49</v>
      </c>
      <c r="C151" s="75"/>
      <c r="D151" s="81"/>
      <c r="E151" s="80"/>
      <c r="F151" s="80"/>
      <c r="G151" s="80"/>
    </row>
    <row r="152" spans="2:12" ht="15" thickBot="1" x14ac:dyDescent="0.35">
      <c r="B152" s="74" t="s">
        <v>50</v>
      </c>
      <c r="C152" s="75"/>
      <c r="D152" s="81"/>
      <c r="E152" s="80"/>
      <c r="F152" s="80"/>
      <c r="G152" s="80"/>
    </row>
    <row r="153" spans="2:12" ht="15" thickBot="1" x14ac:dyDescent="0.35">
      <c r="B153" s="74" t="s">
        <v>1</v>
      </c>
      <c r="C153" s="75"/>
      <c r="D153" s="81"/>
      <c r="E153" s="80"/>
      <c r="F153" s="80"/>
      <c r="G153" s="80"/>
      <c r="L153" t="s">
        <v>45</v>
      </c>
    </row>
    <row r="154" spans="2:12" ht="15" thickBot="1" x14ac:dyDescent="0.35">
      <c r="B154" s="74" t="s">
        <v>3</v>
      </c>
      <c r="C154" s="75"/>
      <c r="D154" s="81"/>
      <c r="E154" s="80"/>
      <c r="F154" s="80"/>
      <c r="G154" s="80"/>
    </row>
    <row r="155" spans="2:12" ht="15" thickBot="1" x14ac:dyDescent="0.35">
      <c r="B155" s="74" t="s">
        <v>11</v>
      </c>
      <c r="C155" s="75"/>
      <c r="D155" s="81"/>
      <c r="E155" s="80"/>
      <c r="F155" s="80"/>
      <c r="G155" s="80"/>
    </row>
    <row r="156" spans="2:12" ht="15" thickBot="1" x14ac:dyDescent="0.35">
      <c r="B156" s="74" t="s">
        <v>15</v>
      </c>
      <c r="C156" s="75"/>
      <c r="D156" s="81"/>
      <c r="E156" s="80"/>
      <c r="F156" s="80"/>
      <c r="G156" s="80"/>
    </row>
    <row r="157" spans="2:12" ht="15" thickBot="1" x14ac:dyDescent="0.35">
      <c r="B157" s="74" t="s">
        <v>51</v>
      </c>
      <c r="C157" s="75"/>
      <c r="D157" s="81"/>
      <c r="E157" s="80"/>
      <c r="F157" s="80"/>
      <c r="G157" s="80"/>
    </row>
    <row r="158" spans="2:12" ht="15" thickBot="1" x14ac:dyDescent="0.35">
      <c r="B158" s="74" t="s">
        <v>52</v>
      </c>
      <c r="C158" s="75"/>
      <c r="D158" s="81"/>
      <c r="E158" s="80"/>
      <c r="F158" s="80"/>
      <c r="G158" s="80"/>
    </row>
    <row r="159" spans="2:12" ht="15" thickBot="1" x14ac:dyDescent="0.35">
      <c r="B159" s="74" t="s">
        <v>69</v>
      </c>
      <c r="C159" s="75"/>
      <c r="D159" s="81"/>
      <c r="E159" s="80"/>
      <c r="F159" s="80"/>
      <c r="G159" s="80"/>
    </row>
    <row r="160" spans="2:12" ht="15" thickBot="1" x14ac:dyDescent="0.35">
      <c r="B160" s="74" t="s">
        <v>29</v>
      </c>
      <c r="C160" s="75"/>
      <c r="D160" s="81"/>
      <c r="E160" s="80"/>
      <c r="F160" s="80"/>
      <c r="G160" s="80"/>
    </row>
    <row r="161" spans="2:7" ht="15" thickBot="1" x14ac:dyDescent="0.35">
      <c r="B161" s="74" t="s">
        <v>96</v>
      </c>
      <c r="C161" s="75"/>
      <c r="D161" s="81"/>
      <c r="E161" s="80"/>
      <c r="F161" s="80"/>
      <c r="G161" s="80"/>
    </row>
    <row r="163" spans="2:7" ht="15" thickBot="1" x14ac:dyDescent="0.35"/>
    <row r="164" spans="2:7" ht="85.2" customHeight="1" thickBot="1" x14ac:dyDescent="0.35">
      <c r="B164" s="86" t="s">
        <v>103</v>
      </c>
      <c r="C164" s="87" t="s">
        <v>62</v>
      </c>
      <c r="D164" s="72" t="s">
        <v>63</v>
      </c>
      <c r="E164" s="71" t="s">
        <v>64</v>
      </c>
      <c r="F164" s="72" t="s">
        <v>65</v>
      </c>
      <c r="G164" s="71" t="s">
        <v>66</v>
      </c>
    </row>
    <row r="165" spans="2:7" ht="15" thickBot="1" x14ac:dyDescent="0.35">
      <c r="B165" s="78" t="s">
        <v>49</v>
      </c>
      <c r="C165" s="75"/>
      <c r="D165" s="81"/>
      <c r="E165" s="80"/>
      <c r="F165" s="80"/>
      <c r="G165" s="80"/>
    </row>
    <row r="166" spans="2:7" ht="15" thickBot="1" x14ac:dyDescent="0.35">
      <c r="B166" s="74" t="s">
        <v>50</v>
      </c>
      <c r="C166" s="75"/>
      <c r="D166" s="81"/>
      <c r="E166" s="80"/>
      <c r="F166" s="80"/>
      <c r="G166" s="80"/>
    </row>
    <row r="167" spans="2:7" ht="15" thickBot="1" x14ac:dyDescent="0.35">
      <c r="B167" s="74" t="s">
        <v>1</v>
      </c>
      <c r="C167" s="75"/>
      <c r="D167" s="81"/>
      <c r="E167" s="80"/>
      <c r="F167" s="80"/>
      <c r="G167" s="80"/>
    </row>
    <row r="168" spans="2:7" ht="15" thickBot="1" x14ac:dyDescent="0.35">
      <c r="B168" s="74" t="s">
        <v>3</v>
      </c>
      <c r="C168" s="75"/>
      <c r="D168" s="81"/>
      <c r="E168" s="80"/>
      <c r="F168" s="80"/>
      <c r="G168" s="80"/>
    </row>
    <row r="169" spans="2:7" ht="15" thickBot="1" x14ac:dyDescent="0.35">
      <c r="B169" s="74" t="s">
        <v>11</v>
      </c>
      <c r="C169" s="75"/>
      <c r="D169" s="81"/>
      <c r="E169" s="80"/>
      <c r="F169" s="80"/>
      <c r="G169" s="80"/>
    </row>
    <row r="170" spans="2:7" ht="15" thickBot="1" x14ac:dyDescent="0.35">
      <c r="B170" s="74" t="s">
        <v>15</v>
      </c>
      <c r="C170" s="75"/>
      <c r="D170" s="81"/>
      <c r="E170" s="80"/>
      <c r="F170" s="80"/>
      <c r="G170" s="80"/>
    </row>
    <row r="171" spans="2:7" ht="15" thickBot="1" x14ac:dyDescent="0.35">
      <c r="B171" s="74" t="s">
        <v>51</v>
      </c>
      <c r="C171" s="75"/>
      <c r="D171" s="81"/>
      <c r="E171" s="80"/>
      <c r="F171" s="80"/>
      <c r="G171" s="80"/>
    </row>
    <row r="172" spans="2:7" ht="15" thickBot="1" x14ac:dyDescent="0.35">
      <c r="B172" s="74" t="s">
        <v>52</v>
      </c>
      <c r="C172" s="75"/>
      <c r="D172" s="81"/>
      <c r="E172" s="80"/>
      <c r="F172" s="80"/>
      <c r="G172" s="80"/>
    </row>
    <row r="173" spans="2:7" ht="15" thickBot="1" x14ac:dyDescent="0.35">
      <c r="B173" s="74" t="s">
        <v>69</v>
      </c>
      <c r="C173" s="75"/>
      <c r="D173" s="81"/>
      <c r="E173" s="80"/>
      <c r="F173" s="80"/>
      <c r="G173" s="80"/>
    </row>
    <row r="174" spans="2:7" ht="15" thickBot="1" x14ac:dyDescent="0.35">
      <c r="B174" s="74" t="s">
        <v>29</v>
      </c>
      <c r="C174" s="75"/>
      <c r="D174" s="81"/>
      <c r="E174" s="80"/>
      <c r="F174" s="80"/>
      <c r="G174" s="80"/>
    </row>
    <row r="175" spans="2:7" ht="15" thickBot="1" x14ac:dyDescent="0.35">
      <c r="B175" s="74" t="s">
        <v>96</v>
      </c>
      <c r="C175" s="75"/>
      <c r="D175" s="81"/>
      <c r="E175" s="80"/>
      <c r="F175" s="80"/>
      <c r="G175" s="80"/>
    </row>
    <row r="177" spans="2:7" ht="15" thickBot="1" x14ac:dyDescent="0.35"/>
    <row r="178" spans="2:7" ht="84.75" customHeight="1" thickBot="1" x14ac:dyDescent="0.35">
      <c r="B178" s="86" t="s">
        <v>102</v>
      </c>
      <c r="C178" s="87" t="s">
        <v>62</v>
      </c>
      <c r="D178" s="72" t="s">
        <v>63</v>
      </c>
      <c r="E178" s="71" t="s">
        <v>64</v>
      </c>
      <c r="F178" s="72" t="s">
        <v>65</v>
      </c>
      <c r="G178" s="71" t="s">
        <v>66</v>
      </c>
    </row>
    <row r="179" spans="2:7" ht="15" thickBot="1" x14ac:dyDescent="0.35">
      <c r="B179" s="78" t="s">
        <v>49</v>
      </c>
      <c r="C179" s="75"/>
      <c r="D179" s="81"/>
      <c r="E179" s="80"/>
      <c r="F179" s="80"/>
      <c r="G179" s="80"/>
    </row>
    <row r="180" spans="2:7" ht="15" thickBot="1" x14ac:dyDescent="0.35">
      <c r="B180" s="74" t="s">
        <v>50</v>
      </c>
      <c r="C180" s="75"/>
      <c r="D180" s="81"/>
      <c r="E180" s="80"/>
      <c r="F180" s="80"/>
      <c r="G180" s="80"/>
    </row>
    <row r="181" spans="2:7" ht="15" thickBot="1" x14ac:dyDescent="0.35">
      <c r="B181" s="74" t="s">
        <v>1</v>
      </c>
      <c r="C181" s="75"/>
      <c r="D181" s="81"/>
      <c r="E181" s="80"/>
      <c r="F181" s="80"/>
      <c r="G181" s="80"/>
    </row>
    <row r="182" spans="2:7" ht="15" thickBot="1" x14ac:dyDescent="0.35">
      <c r="B182" s="74" t="s">
        <v>3</v>
      </c>
      <c r="C182" s="75"/>
      <c r="D182" s="81"/>
      <c r="E182" s="80"/>
      <c r="F182" s="80"/>
      <c r="G182" s="80"/>
    </row>
    <row r="183" spans="2:7" ht="15" thickBot="1" x14ac:dyDescent="0.35">
      <c r="B183" s="74" t="s">
        <v>11</v>
      </c>
      <c r="C183" s="75"/>
      <c r="D183" s="81"/>
      <c r="E183" s="80"/>
      <c r="F183" s="80"/>
      <c r="G183" s="80"/>
    </row>
    <row r="184" spans="2:7" ht="15" thickBot="1" x14ac:dyDescent="0.35">
      <c r="B184" s="74" t="s">
        <v>15</v>
      </c>
      <c r="C184" s="75"/>
      <c r="D184" s="81"/>
      <c r="E184" s="80"/>
      <c r="F184" s="80"/>
      <c r="G184" s="80"/>
    </row>
    <row r="185" spans="2:7" ht="15" thickBot="1" x14ac:dyDescent="0.35">
      <c r="B185" s="74" t="s">
        <v>51</v>
      </c>
      <c r="C185" s="75"/>
      <c r="D185" s="81"/>
      <c r="E185" s="80"/>
      <c r="F185" s="80"/>
      <c r="G185" s="80"/>
    </row>
    <row r="186" spans="2:7" ht="15" thickBot="1" x14ac:dyDescent="0.35">
      <c r="B186" s="74" t="s">
        <v>52</v>
      </c>
      <c r="C186" s="75"/>
      <c r="D186" s="81"/>
      <c r="E186" s="80"/>
      <c r="F186" s="80"/>
      <c r="G186" s="80"/>
    </row>
    <row r="187" spans="2:7" ht="15" thickBot="1" x14ac:dyDescent="0.35">
      <c r="B187" s="74" t="s">
        <v>69</v>
      </c>
      <c r="C187" s="75"/>
      <c r="D187" s="81"/>
      <c r="E187" s="80"/>
      <c r="F187" s="80"/>
      <c r="G187" s="80"/>
    </row>
    <row r="188" spans="2:7" ht="15" thickBot="1" x14ac:dyDescent="0.35">
      <c r="B188" s="74" t="s">
        <v>29</v>
      </c>
      <c r="C188" s="75"/>
      <c r="D188" s="81"/>
      <c r="E188" s="80"/>
      <c r="F188" s="80"/>
      <c r="G188" s="80"/>
    </row>
    <row r="189" spans="2:7" ht="15" thickBot="1" x14ac:dyDescent="0.35">
      <c r="B189" s="74" t="s">
        <v>96</v>
      </c>
      <c r="C189" s="75"/>
      <c r="D189" s="81"/>
      <c r="E189" s="80"/>
      <c r="F189" s="80"/>
      <c r="G189" s="80"/>
    </row>
    <row r="191" spans="2:7" ht="15" thickBot="1" x14ac:dyDescent="0.35"/>
    <row r="192" spans="2:7" ht="84.75" customHeight="1" thickBot="1" x14ac:dyDescent="0.35">
      <c r="B192" s="86" t="s">
        <v>101</v>
      </c>
      <c r="C192" s="87" t="s">
        <v>62</v>
      </c>
      <c r="D192" s="72" t="s">
        <v>63</v>
      </c>
      <c r="E192" s="71" t="s">
        <v>64</v>
      </c>
      <c r="F192" s="72" t="s">
        <v>65</v>
      </c>
      <c r="G192" s="71" t="s">
        <v>66</v>
      </c>
    </row>
    <row r="193" spans="2:10" ht="15" thickBot="1" x14ac:dyDescent="0.35">
      <c r="B193" s="78" t="s">
        <v>49</v>
      </c>
      <c r="C193" s="75"/>
      <c r="D193" s="81"/>
      <c r="E193" s="80"/>
      <c r="F193" s="80"/>
      <c r="G193" s="80"/>
    </row>
    <row r="194" spans="2:10" ht="15" thickBot="1" x14ac:dyDescent="0.35">
      <c r="B194" s="74" t="s">
        <v>50</v>
      </c>
      <c r="C194" s="75"/>
      <c r="D194" s="81"/>
      <c r="E194" s="80"/>
      <c r="F194" s="80"/>
      <c r="G194" s="80"/>
    </row>
    <row r="195" spans="2:10" ht="15" thickBot="1" x14ac:dyDescent="0.35">
      <c r="B195" s="74" t="s">
        <v>1</v>
      </c>
      <c r="C195" s="75"/>
      <c r="D195" s="81"/>
      <c r="E195" s="80"/>
      <c r="F195" s="80"/>
      <c r="G195" s="80"/>
    </row>
    <row r="196" spans="2:10" ht="15" thickBot="1" x14ac:dyDescent="0.35">
      <c r="B196" s="74" t="s">
        <v>3</v>
      </c>
      <c r="C196" s="75"/>
      <c r="D196" s="81"/>
      <c r="E196" s="80"/>
      <c r="F196" s="80"/>
      <c r="G196" s="80"/>
    </row>
    <row r="197" spans="2:10" ht="15" thickBot="1" x14ac:dyDescent="0.35">
      <c r="B197" s="74" t="s">
        <v>11</v>
      </c>
      <c r="C197" s="75"/>
      <c r="D197" s="81"/>
      <c r="E197" s="80"/>
      <c r="F197" s="80"/>
      <c r="G197" s="80"/>
    </row>
    <row r="198" spans="2:10" ht="15" thickBot="1" x14ac:dyDescent="0.35">
      <c r="B198" s="74" t="s">
        <v>15</v>
      </c>
      <c r="C198" s="75"/>
      <c r="D198" s="81"/>
      <c r="E198" s="80"/>
      <c r="F198" s="80"/>
      <c r="G198" s="80"/>
    </row>
    <row r="199" spans="2:10" ht="15" thickBot="1" x14ac:dyDescent="0.35">
      <c r="B199" s="74" t="s">
        <v>51</v>
      </c>
      <c r="C199" s="75"/>
      <c r="D199" s="81"/>
      <c r="E199" s="80"/>
      <c r="F199" s="80"/>
      <c r="G199" s="80"/>
    </row>
    <row r="200" spans="2:10" ht="15" thickBot="1" x14ac:dyDescent="0.35">
      <c r="B200" s="74" t="s">
        <v>52</v>
      </c>
      <c r="C200" s="75"/>
      <c r="D200" s="81"/>
      <c r="E200" s="80"/>
      <c r="F200" s="80"/>
      <c r="G200" s="80"/>
    </row>
    <row r="201" spans="2:10" ht="15" thickBot="1" x14ac:dyDescent="0.35">
      <c r="B201" s="74" t="s">
        <v>69</v>
      </c>
      <c r="C201" s="75"/>
      <c r="D201" s="81"/>
      <c r="E201" s="80"/>
      <c r="F201" s="80"/>
      <c r="G201" s="80"/>
    </row>
    <row r="202" spans="2:10" ht="15" thickBot="1" x14ac:dyDescent="0.35">
      <c r="B202" s="74" t="s">
        <v>29</v>
      </c>
      <c r="C202" s="75"/>
      <c r="D202" s="81"/>
      <c r="E202" s="80"/>
      <c r="F202" s="80"/>
      <c r="G202" s="80"/>
    </row>
    <row r="203" spans="2:10" ht="15" thickBot="1" x14ac:dyDescent="0.35">
      <c r="B203" s="74" t="s">
        <v>96</v>
      </c>
      <c r="C203" s="75"/>
      <c r="D203" s="81"/>
      <c r="E203" s="80"/>
      <c r="F203" s="80"/>
      <c r="G203" s="80"/>
    </row>
    <row r="205" spans="2:10" ht="15" thickBot="1" x14ac:dyDescent="0.35"/>
    <row r="206" spans="2:10" ht="84.75" customHeight="1" thickBot="1" x14ac:dyDescent="0.35">
      <c r="B206" s="86" t="s">
        <v>100</v>
      </c>
      <c r="C206" s="87" t="s">
        <v>62</v>
      </c>
      <c r="D206" s="72" t="s">
        <v>63</v>
      </c>
      <c r="E206" s="71" t="s">
        <v>64</v>
      </c>
      <c r="F206" s="72" t="s">
        <v>65</v>
      </c>
      <c r="G206" s="71" t="s">
        <v>66</v>
      </c>
    </row>
    <row r="207" spans="2:10" ht="15" thickBot="1" x14ac:dyDescent="0.35">
      <c r="B207" s="78" t="s">
        <v>49</v>
      </c>
      <c r="C207" s="75"/>
      <c r="D207" s="81"/>
      <c r="E207" s="80"/>
      <c r="F207" s="80"/>
      <c r="G207" s="80"/>
    </row>
    <row r="208" spans="2:10" ht="15" thickBot="1" x14ac:dyDescent="0.35">
      <c r="B208" s="74" t="s">
        <v>50</v>
      </c>
      <c r="C208" s="75"/>
      <c r="D208" s="81"/>
      <c r="E208" s="80"/>
      <c r="F208" s="80"/>
      <c r="G208" s="80"/>
      <c r="J208" t="s">
        <v>45</v>
      </c>
    </row>
    <row r="209" spans="2:7" ht="15" thickBot="1" x14ac:dyDescent="0.35">
      <c r="B209" s="74" t="s">
        <v>1</v>
      </c>
      <c r="C209" s="75"/>
      <c r="D209" s="81"/>
      <c r="E209" s="80"/>
      <c r="F209" s="80"/>
      <c r="G209" s="80"/>
    </row>
    <row r="210" spans="2:7" ht="15" thickBot="1" x14ac:dyDescent="0.35">
      <c r="B210" s="74" t="s">
        <v>3</v>
      </c>
      <c r="C210" s="75"/>
      <c r="D210" s="81"/>
      <c r="E210" s="80"/>
      <c r="F210" s="80"/>
      <c r="G210" s="80"/>
    </row>
    <row r="211" spans="2:7" ht="15" thickBot="1" x14ac:dyDescent="0.35">
      <c r="B211" s="74" t="s">
        <v>11</v>
      </c>
      <c r="C211" s="75"/>
      <c r="D211" s="81"/>
      <c r="E211" s="80"/>
      <c r="F211" s="80"/>
      <c r="G211" s="80"/>
    </row>
    <row r="212" spans="2:7" ht="15" thickBot="1" x14ac:dyDescent="0.35">
      <c r="B212" s="74" t="s">
        <v>15</v>
      </c>
      <c r="C212" s="75"/>
      <c r="D212" s="81"/>
      <c r="E212" s="80"/>
      <c r="F212" s="80"/>
      <c r="G212" s="80"/>
    </row>
    <row r="213" spans="2:7" ht="15" thickBot="1" x14ac:dyDescent="0.35">
      <c r="B213" s="74" t="s">
        <v>51</v>
      </c>
      <c r="C213" s="75"/>
      <c r="D213" s="81"/>
      <c r="E213" s="80"/>
      <c r="F213" s="80"/>
      <c r="G213" s="80"/>
    </row>
    <row r="214" spans="2:7" ht="15" thickBot="1" x14ac:dyDescent="0.35">
      <c r="B214" s="74" t="s">
        <v>52</v>
      </c>
      <c r="C214" s="75"/>
      <c r="D214" s="81"/>
      <c r="E214" s="80"/>
      <c r="F214" s="80"/>
      <c r="G214" s="80"/>
    </row>
    <row r="215" spans="2:7" ht="15" thickBot="1" x14ac:dyDescent="0.35">
      <c r="B215" s="74" t="s">
        <v>69</v>
      </c>
      <c r="C215" s="75"/>
      <c r="D215" s="81"/>
      <c r="E215" s="80"/>
      <c r="F215" s="80"/>
      <c r="G215" s="80"/>
    </row>
    <row r="216" spans="2:7" ht="15" thickBot="1" x14ac:dyDescent="0.35">
      <c r="B216" s="74" t="s">
        <v>29</v>
      </c>
      <c r="C216" s="75"/>
      <c r="D216" s="81"/>
      <c r="E216" s="80"/>
      <c r="F216" s="80"/>
      <c r="G216" s="80"/>
    </row>
    <row r="217" spans="2:7" ht="15" thickBot="1" x14ac:dyDescent="0.35">
      <c r="B217" s="74" t="s">
        <v>96</v>
      </c>
      <c r="C217" s="75"/>
      <c r="D217" s="81"/>
      <c r="E217" s="80"/>
      <c r="F217" s="80"/>
      <c r="G217" s="80"/>
    </row>
    <row r="219" spans="2:7" ht="15" thickBot="1" x14ac:dyDescent="0.35"/>
    <row r="220" spans="2:7" ht="84.75" customHeight="1" thickBot="1" x14ac:dyDescent="0.35">
      <c r="B220" s="86" t="s">
        <v>99</v>
      </c>
      <c r="C220" s="87" t="s">
        <v>62</v>
      </c>
      <c r="D220" s="72" t="s">
        <v>63</v>
      </c>
      <c r="E220" s="71" t="s">
        <v>64</v>
      </c>
      <c r="F220" s="72" t="s">
        <v>65</v>
      </c>
      <c r="G220" s="71" t="s">
        <v>66</v>
      </c>
    </row>
    <row r="221" spans="2:7" ht="15" thickBot="1" x14ac:dyDescent="0.35">
      <c r="B221" s="78" t="s">
        <v>49</v>
      </c>
      <c r="C221" s="75"/>
      <c r="D221" s="81"/>
      <c r="E221" s="80"/>
      <c r="F221" s="80"/>
      <c r="G221" s="80"/>
    </row>
    <row r="222" spans="2:7" ht="15" thickBot="1" x14ac:dyDescent="0.35">
      <c r="B222" s="74" t="s">
        <v>50</v>
      </c>
      <c r="C222" s="75"/>
      <c r="D222" s="81"/>
      <c r="E222" s="80"/>
      <c r="F222" s="80"/>
      <c r="G222" s="80"/>
    </row>
    <row r="223" spans="2:7" ht="15" thickBot="1" x14ac:dyDescent="0.35">
      <c r="B223" s="74" t="s">
        <v>1</v>
      </c>
      <c r="C223" s="75"/>
      <c r="D223" s="81"/>
      <c r="E223" s="80"/>
      <c r="F223" s="80"/>
      <c r="G223" s="80"/>
    </row>
    <row r="224" spans="2:7" ht="15" thickBot="1" x14ac:dyDescent="0.35">
      <c r="B224" s="74" t="s">
        <v>3</v>
      </c>
      <c r="C224" s="75"/>
      <c r="D224" s="81"/>
      <c r="E224" s="80"/>
      <c r="F224" s="80"/>
      <c r="G224" s="80"/>
    </row>
    <row r="225" spans="2:13" ht="15" thickBot="1" x14ac:dyDescent="0.35">
      <c r="B225" s="74" t="s">
        <v>11</v>
      </c>
      <c r="C225" s="75"/>
      <c r="D225" s="81"/>
      <c r="E225" s="80"/>
      <c r="F225" s="80"/>
      <c r="G225" s="80"/>
    </row>
    <row r="226" spans="2:13" ht="15" thickBot="1" x14ac:dyDescent="0.35">
      <c r="B226" s="74" t="s">
        <v>15</v>
      </c>
      <c r="C226" s="75"/>
      <c r="D226" s="81"/>
      <c r="E226" s="80"/>
      <c r="F226" s="80"/>
      <c r="G226" s="80"/>
    </row>
    <row r="227" spans="2:13" ht="15" thickBot="1" x14ac:dyDescent="0.35">
      <c r="B227" s="74" t="s">
        <v>51</v>
      </c>
      <c r="C227" s="75"/>
      <c r="D227" s="81"/>
      <c r="E227" s="80"/>
      <c r="F227" s="80"/>
      <c r="G227" s="80"/>
    </row>
    <row r="228" spans="2:13" ht="15" thickBot="1" x14ac:dyDescent="0.35">
      <c r="B228" s="74" t="s">
        <v>52</v>
      </c>
      <c r="C228" s="75"/>
      <c r="D228" s="81"/>
      <c r="E228" s="80"/>
      <c r="F228" s="80"/>
      <c r="G228" s="80"/>
    </row>
    <row r="229" spans="2:13" ht="15" thickBot="1" x14ac:dyDescent="0.35">
      <c r="B229" s="74" t="s">
        <v>69</v>
      </c>
      <c r="C229" s="75"/>
      <c r="D229" s="81"/>
      <c r="E229" s="80"/>
      <c r="F229" s="80"/>
      <c r="G229" s="80"/>
    </row>
    <row r="230" spans="2:13" ht="15" thickBot="1" x14ac:dyDescent="0.35">
      <c r="B230" s="74" t="s">
        <v>29</v>
      </c>
      <c r="C230" s="75"/>
      <c r="D230" s="81"/>
      <c r="E230" s="80"/>
      <c r="F230" s="80"/>
      <c r="G230" s="80"/>
    </row>
    <row r="231" spans="2:13" ht="15" thickBot="1" x14ac:dyDescent="0.35">
      <c r="B231" s="74" t="s">
        <v>96</v>
      </c>
      <c r="C231" s="75"/>
      <c r="D231" s="81"/>
      <c r="E231" s="80"/>
      <c r="F231" s="80"/>
      <c r="G231" s="80"/>
      <c r="M231" t="s">
        <v>45</v>
      </c>
    </row>
    <row r="233" spans="2:13" ht="15" thickBot="1" x14ac:dyDescent="0.35"/>
    <row r="234" spans="2:13" ht="84.75" customHeight="1" thickBot="1" x14ac:dyDescent="0.35">
      <c r="B234" s="86" t="s">
        <v>105</v>
      </c>
      <c r="C234" s="87" t="s">
        <v>62</v>
      </c>
      <c r="D234" s="72" t="s">
        <v>63</v>
      </c>
      <c r="E234" s="71" t="s">
        <v>64</v>
      </c>
      <c r="F234" s="72" t="s">
        <v>65</v>
      </c>
      <c r="G234" s="71" t="s">
        <v>66</v>
      </c>
    </row>
    <row r="235" spans="2:13" ht="15" thickBot="1" x14ac:dyDescent="0.35">
      <c r="B235" s="78" t="s">
        <v>49</v>
      </c>
      <c r="C235" s="75"/>
      <c r="D235" s="81"/>
      <c r="E235" s="80"/>
      <c r="F235" s="80"/>
      <c r="G235" s="80"/>
    </row>
    <row r="236" spans="2:13" ht="15" thickBot="1" x14ac:dyDescent="0.35">
      <c r="B236" s="74" t="s">
        <v>50</v>
      </c>
      <c r="C236" s="75"/>
      <c r="D236" s="81"/>
      <c r="E236" s="80"/>
      <c r="F236" s="80"/>
      <c r="G236" s="80"/>
    </row>
    <row r="237" spans="2:13" ht="15" thickBot="1" x14ac:dyDescent="0.35">
      <c r="B237" s="74" t="s">
        <v>1</v>
      </c>
      <c r="C237" s="75"/>
      <c r="D237" s="81"/>
      <c r="E237" s="80"/>
      <c r="F237" s="80"/>
      <c r="G237" s="80"/>
    </row>
    <row r="238" spans="2:13" ht="15" thickBot="1" x14ac:dyDescent="0.35">
      <c r="B238" s="74" t="s">
        <v>3</v>
      </c>
      <c r="C238" s="75"/>
      <c r="D238" s="81"/>
      <c r="E238" s="80"/>
      <c r="F238" s="80"/>
      <c r="G238" s="80"/>
    </row>
    <row r="239" spans="2:13" ht="15" thickBot="1" x14ac:dyDescent="0.35">
      <c r="B239" s="74" t="s">
        <v>11</v>
      </c>
      <c r="C239" s="75"/>
      <c r="D239" s="81"/>
      <c r="E239" s="80"/>
      <c r="F239" s="80"/>
      <c r="G239" s="80"/>
    </row>
    <row r="240" spans="2:13" ht="15" thickBot="1" x14ac:dyDescent="0.35">
      <c r="B240" s="74" t="s">
        <v>15</v>
      </c>
      <c r="C240" s="75"/>
      <c r="D240" s="81"/>
      <c r="E240" s="80"/>
      <c r="F240" s="80"/>
      <c r="G240" s="80"/>
    </row>
    <row r="241" spans="2:7" ht="15" thickBot="1" x14ac:dyDescent="0.35">
      <c r="B241" s="74" t="s">
        <v>51</v>
      </c>
      <c r="C241" s="75"/>
      <c r="D241" s="81"/>
      <c r="E241" s="80"/>
      <c r="F241" s="80"/>
      <c r="G241" s="80"/>
    </row>
    <row r="242" spans="2:7" ht="15" thickBot="1" x14ac:dyDescent="0.35">
      <c r="B242" s="74" t="s">
        <v>52</v>
      </c>
      <c r="C242" s="75"/>
      <c r="D242" s="81"/>
      <c r="E242" s="80"/>
      <c r="F242" s="80"/>
      <c r="G242" s="80"/>
    </row>
    <row r="243" spans="2:7" ht="15" thickBot="1" x14ac:dyDescent="0.35">
      <c r="B243" s="74" t="s">
        <v>69</v>
      </c>
      <c r="C243" s="75"/>
      <c r="D243" s="81"/>
      <c r="E243" s="80"/>
      <c r="F243" s="80"/>
      <c r="G243" s="80"/>
    </row>
    <row r="244" spans="2:7" ht="15" thickBot="1" x14ac:dyDescent="0.35">
      <c r="B244" s="74" t="s">
        <v>29</v>
      </c>
      <c r="C244" s="75"/>
      <c r="D244" s="81"/>
      <c r="E244" s="80"/>
      <c r="F244" s="80"/>
      <c r="G244" s="80"/>
    </row>
    <row r="245" spans="2:7" ht="15" thickBot="1" x14ac:dyDescent="0.35">
      <c r="B245" s="74" t="s">
        <v>96</v>
      </c>
      <c r="C245" s="75"/>
      <c r="D245" s="81"/>
      <c r="E245" s="80"/>
      <c r="F245" s="80"/>
      <c r="G245" s="80"/>
    </row>
    <row r="247" spans="2:7" ht="15" thickBot="1" x14ac:dyDescent="0.35"/>
    <row r="248" spans="2:7" ht="85.05" customHeight="1" thickBot="1" x14ac:dyDescent="0.35">
      <c r="B248" s="86" t="s">
        <v>106</v>
      </c>
      <c r="C248" s="87" t="s">
        <v>62</v>
      </c>
      <c r="D248" s="72" t="s">
        <v>63</v>
      </c>
      <c r="E248" s="71" t="s">
        <v>64</v>
      </c>
      <c r="F248" s="72" t="s">
        <v>65</v>
      </c>
      <c r="G248" s="71" t="s">
        <v>66</v>
      </c>
    </row>
    <row r="249" spans="2:7" ht="15" thickBot="1" x14ac:dyDescent="0.35">
      <c r="B249" s="78" t="s">
        <v>49</v>
      </c>
      <c r="C249" s="75"/>
      <c r="D249" s="81"/>
      <c r="E249" s="80"/>
      <c r="F249" s="80"/>
      <c r="G249" s="80"/>
    </row>
    <row r="250" spans="2:7" ht="15" thickBot="1" x14ac:dyDescent="0.35">
      <c r="B250" s="74" t="s">
        <v>50</v>
      </c>
      <c r="C250" s="75"/>
      <c r="D250" s="81"/>
      <c r="E250" s="80"/>
      <c r="F250" s="80"/>
      <c r="G250" s="80"/>
    </row>
    <row r="251" spans="2:7" ht="15" thickBot="1" x14ac:dyDescent="0.35">
      <c r="B251" s="74" t="s">
        <v>1</v>
      </c>
      <c r="C251" s="75"/>
      <c r="D251" s="81"/>
      <c r="E251" s="80"/>
      <c r="F251" s="80"/>
      <c r="G251" s="80"/>
    </row>
    <row r="252" spans="2:7" ht="15" thickBot="1" x14ac:dyDescent="0.35">
      <c r="B252" s="74" t="s">
        <v>3</v>
      </c>
      <c r="C252" s="75"/>
      <c r="D252" s="81"/>
      <c r="E252" s="80"/>
      <c r="F252" s="80"/>
      <c r="G252" s="80"/>
    </row>
    <row r="253" spans="2:7" ht="15" thickBot="1" x14ac:dyDescent="0.35">
      <c r="B253" s="74" t="s">
        <v>11</v>
      </c>
      <c r="C253" s="75"/>
      <c r="D253" s="81"/>
      <c r="E253" s="80"/>
      <c r="F253" s="80"/>
      <c r="G253" s="80"/>
    </row>
    <row r="254" spans="2:7" ht="15" thickBot="1" x14ac:dyDescent="0.35">
      <c r="B254" s="74" t="s">
        <v>15</v>
      </c>
      <c r="C254" s="75"/>
      <c r="D254" s="81"/>
      <c r="E254" s="80"/>
      <c r="F254" s="80"/>
      <c r="G254" s="80"/>
    </row>
    <row r="255" spans="2:7" ht="15" thickBot="1" x14ac:dyDescent="0.35">
      <c r="B255" s="74" t="s">
        <v>51</v>
      </c>
      <c r="C255" s="75"/>
      <c r="D255" s="81"/>
      <c r="E255" s="80"/>
      <c r="F255" s="80"/>
      <c r="G255" s="80"/>
    </row>
    <row r="256" spans="2:7" ht="15" thickBot="1" x14ac:dyDescent="0.35">
      <c r="B256" s="74" t="s">
        <v>52</v>
      </c>
      <c r="C256" s="75"/>
      <c r="D256" s="81"/>
      <c r="E256" s="80"/>
      <c r="F256" s="80"/>
      <c r="G256" s="80"/>
    </row>
    <row r="257" spans="2:7" ht="15" thickBot="1" x14ac:dyDescent="0.35">
      <c r="B257" s="74" t="s">
        <v>69</v>
      </c>
      <c r="C257" s="75"/>
      <c r="D257" s="81"/>
      <c r="E257" s="80"/>
      <c r="F257" s="80"/>
      <c r="G257" s="80"/>
    </row>
    <row r="258" spans="2:7" ht="15" thickBot="1" x14ac:dyDescent="0.35">
      <c r="B258" s="74" t="s">
        <v>29</v>
      </c>
      <c r="C258" s="75"/>
      <c r="D258" s="81"/>
      <c r="E258" s="80"/>
      <c r="F258" s="80"/>
      <c r="G258" s="80"/>
    </row>
    <row r="259" spans="2:7" ht="15" thickBot="1" x14ac:dyDescent="0.35">
      <c r="B259" s="74" t="s">
        <v>96</v>
      </c>
      <c r="C259" s="75"/>
      <c r="D259" s="81"/>
      <c r="E259" s="80"/>
      <c r="F259" s="80"/>
      <c r="G259" s="80"/>
    </row>
    <row r="260" spans="2:7" ht="15" thickBot="1" x14ac:dyDescent="0.35"/>
    <row r="261" spans="2:7" ht="85.05" customHeight="1" thickBot="1" x14ac:dyDescent="0.35">
      <c r="B261" s="86" t="s">
        <v>107</v>
      </c>
      <c r="C261" s="87" t="s">
        <v>62</v>
      </c>
      <c r="D261" s="72" t="s">
        <v>63</v>
      </c>
      <c r="E261" s="71" t="s">
        <v>64</v>
      </c>
      <c r="F261" s="72" t="s">
        <v>65</v>
      </c>
      <c r="G261" s="71" t="s">
        <v>66</v>
      </c>
    </row>
    <row r="262" spans="2:7" ht="15" thickBot="1" x14ac:dyDescent="0.35">
      <c r="B262" s="78" t="s">
        <v>49</v>
      </c>
      <c r="C262" s="75"/>
      <c r="D262" s="81"/>
      <c r="E262" s="80"/>
      <c r="F262" s="80"/>
      <c r="G262" s="80"/>
    </row>
    <row r="263" spans="2:7" ht="15" thickBot="1" x14ac:dyDescent="0.35">
      <c r="B263" s="74" t="s">
        <v>50</v>
      </c>
      <c r="C263" s="75"/>
      <c r="D263" s="81"/>
      <c r="E263" s="80"/>
      <c r="F263" s="80"/>
      <c r="G263" s="80"/>
    </row>
    <row r="264" spans="2:7" ht="15" thickBot="1" x14ac:dyDescent="0.35">
      <c r="B264" s="74" t="s">
        <v>1</v>
      </c>
      <c r="C264" s="75"/>
      <c r="D264" s="81"/>
      <c r="E264" s="80"/>
      <c r="F264" s="80"/>
      <c r="G264" s="80"/>
    </row>
    <row r="265" spans="2:7" ht="15" thickBot="1" x14ac:dyDescent="0.35">
      <c r="B265" s="74" t="s">
        <v>3</v>
      </c>
      <c r="C265" s="75"/>
      <c r="D265" s="81"/>
      <c r="E265" s="80"/>
      <c r="F265" s="80"/>
      <c r="G265" s="80"/>
    </row>
    <row r="266" spans="2:7" ht="15" thickBot="1" x14ac:dyDescent="0.35">
      <c r="B266" s="74" t="s">
        <v>11</v>
      </c>
      <c r="C266" s="75"/>
      <c r="D266" s="81"/>
      <c r="E266" s="80"/>
      <c r="F266" s="80"/>
      <c r="G266" s="80"/>
    </row>
    <row r="267" spans="2:7" ht="15" thickBot="1" x14ac:dyDescent="0.35">
      <c r="B267" s="74" t="s">
        <v>15</v>
      </c>
      <c r="C267" s="75"/>
      <c r="D267" s="81"/>
      <c r="E267" s="80"/>
      <c r="F267" s="80"/>
      <c r="G267" s="80"/>
    </row>
    <row r="268" spans="2:7" ht="15" thickBot="1" x14ac:dyDescent="0.35">
      <c r="B268" s="74" t="s">
        <v>51</v>
      </c>
      <c r="C268" s="75"/>
      <c r="D268" s="81"/>
      <c r="E268" s="80"/>
      <c r="F268" s="80"/>
      <c r="G268" s="80"/>
    </row>
    <row r="269" spans="2:7" ht="15" thickBot="1" x14ac:dyDescent="0.35">
      <c r="B269" s="74" t="s">
        <v>52</v>
      </c>
      <c r="C269" s="75"/>
      <c r="D269" s="81"/>
      <c r="E269" s="80"/>
      <c r="F269" s="80"/>
      <c r="G269" s="80"/>
    </row>
    <row r="270" spans="2:7" ht="15" thickBot="1" x14ac:dyDescent="0.35">
      <c r="B270" s="74" t="s">
        <v>69</v>
      </c>
      <c r="C270" s="75"/>
      <c r="D270" s="81"/>
      <c r="E270" s="80"/>
      <c r="F270" s="80"/>
      <c r="G270" s="80"/>
    </row>
    <row r="271" spans="2:7" ht="15" thickBot="1" x14ac:dyDescent="0.35">
      <c r="B271" s="74" t="s">
        <v>29</v>
      </c>
      <c r="C271" s="75"/>
      <c r="D271" s="81"/>
      <c r="E271" s="80"/>
      <c r="F271" s="80"/>
      <c r="G271" s="80"/>
    </row>
    <row r="272" spans="2:7" ht="15" thickBot="1" x14ac:dyDescent="0.35">
      <c r="B272" s="74" t="s">
        <v>96</v>
      </c>
      <c r="C272" s="75"/>
      <c r="D272" s="81"/>
      <c r="E272" s="80"/>
      <c r="F272" s="80"/>
      <c r="G272" s="80"/>
    </row>
    <row r="274" spans="2:7" ht="15" thickBot="1" x14ac:dyDescent="0.35"/>
    <row r="275" spans="2:7" ht="85.05" customHeight="1" thickBot="1" x14ac:dyDescent="0.35">
      <c r="B275" s="86" t="s">
        <v>108</v>
      </c>
      <c r="C275" s="87" t="s">
        <v>62</v>
      </c>
      <c r="D275" s="72" t="s">
        <v>63</v>
      </c>
      <c r="E275" s="71" t="s">
        <v>64</v>
      </c>
      <c r="F275" s="72" t="s">
        <v>65</v>
      </c>
      <c r="G275" s="71" t="s">
        <v>66</v>
      </c>
    </row>
    <row r="276" spans="2:7" ht="15" thickBot="1" x14ac:dyDescent="0.35">
      <c r="B276" s="78" t="s">
        <v>49</v>
      </c>
      <c r="C276" s="75"/>
      <c r="D276" s="81"/>
      <c r="E276" s="80"/>
      <c r="F276" s="80"/>
      <c r="G276" s="80"/>
    </row>
    <row r="277" spans="2:7" ht="15" thickBot="1" x14ac:dyDescent="0.35">
      <c r="B277" s="74" t="s">
        <v>50</v>
      </c>
      <c r="C277" s="75"/>
      <c r="D277" s="81"/>
      <c r="E277" s="80"/>
      <c r="F277" s="80"/>
      <c r="G277" s="80"/>
    </row>
    <row r="278" spans="2:7" ht="15" thickBot="1" x14ac:dyDescent="0.35">
      <c r="B278" s="74" t="s">
        <v>1</v>
      </c>
      <c r="C278" s="75"/>
      <c r="D278" s="81"/>
      <c r="E278" s="80"/>
      <c r="F278" s="80"/>
      <c r="G278" s="80"/>
    </row>
    <row r="279" spans="2:7" ht="15" thickBot="1" x14ac:dyDescent="0.35">
      <c r="B279" s="74" t="s">
        <v>3</v>
      </c>
      <c r="C279" s="75"/>
      <c r="D279" s="81"/>
      <c r="E279" s="80"/>
      <c r="F279" s="80"/>
      <c r="G279" s="80"/>
    </row>
    <row r="280" spans="2:7" ht="15" thickBot="1" x14ac:dyDescent="0.35">
      <c r="B280" s="74" t="s">
        <v>11</v>
      </c>
      <c r="C280" s="75"/>
      <c r="D280" s="81"/>
      <c r="E280" s="80"/>
      <c r="F280" s="80"/>
      <c r="G280" s="80"/>
    </row>
    <row r="281" spans="2:7" ht="15" thickBot="1" x14ac:dyDescent="0.35">
      <c r="B281" s="74" t="s">
        <v>15</v>
      </c>
      <c r="C281" s="75"/>
      <c r="D281" s="81"/>
      <c r="E281" s="80"/>
      <c r="F281" s="80"/>
      <c r="G281" s="80"/>
    </row>
    <row r="282" spans="2:7" ht="15" thickBot="1" x14ac:dyDescent="0.35">
      <c r="B282" s="74" t="s">
        <v>51</v>
      </c>
      <c r="C282" s="75"/>
      <c r="D282" s="81"/>
      <c r="E282" s="80"/>
      <c r="F282" s="80"/>
      <c r="G282" s="80"/>
    </row>
    <row r="283" spans="2:7" ht="15" thickBot="1" x14ac:dyDescent="0.35">
      <c r="B283" s="74" t="s">
        <v>52</v>
      </c>
      <c r="C283" s="75"/>
      <c r="D283" s="81"/>
      <c r="E283" s="80"/>
      <c r="F283" s="80"/>
      <c r="G283" s="80"/>
    </row>
    <row r="284" spans="2:7" ht="15" thickBot="1" x14ac:dyDescent="0.35">
      <c r="B284" s="74" t="s">
        <v>69</v>
      </c>
      <c r="C284" s="75"/>
      <c r="D284" s="81"/>
      <c r="E284" s="80"/>
      <c r="F284" s="80"/>
      <c r="G284" s="80"/>
    </row>
    <row r="285" spans="2:7" ht="15" thickBot="1" x14ac:dyDescent="0.35">
      <c r="B285" s="74" t="s">
        <v>29</v>
      </c>
      <c r="C285" s="75"/>
      <c r="D285" s="81"/>
      <c r="E285" s="80"/>
      <c r="F285" s="80"/>
      <c r="G285" s="80"/>
    </row>
    <row r="286" spans="2:7" ht="15" thickBot="1" x14ac:dyDescent="0.35">
      <c r="B286" s="74" t="s">
        <v>96</v>
      </c>
      <c r="C286" s="75"/>
      <c r="D286" s="81"/>
      <c r="E286" s="80"/>
      <c r="F286" s="80"/>
      <c r="G286" s="80"/>
    </row>
    <row r="287" spans="2:7" ht="15" thickBot="1" x14ac:dyDescent="0.35"/>
    <row r="288" spans="2:7" ht="85.05" customHeight="1" thickBot="1" x14ac:dyDescent="0.35">
      <c r="B288" s="86" t="s">
        <v>109</v>
      </c>
      <c r="C288" s="87" t="s">
        <v>62</v>
      </c>
      <c r="D288" s="72" t="s">
        <v>63</v>
      </c>
      <c r="E288" s="71" t="s">
        <v>64</v>
      </c>
      <c r="F288" s="72" t="s">
        <v>65</v>
      </c>
      <c r="G288" s="71" t="s">
        <v>66</v>
      </c>
    </row>
    <row r="289" spans="2:7" ht="15" thickBot="1" x14ac:dyDescent="0.35">
      <c r="B289" s="78" t="s">
        <v>49</v>
      </c>
      <c r="C289" s="75"/>
      <c r="D289" s="81"/>
      <c r="E289" s="80"/>
      <c r="F289" s="80"/>
      <c r="G289" s="80"/>
    </row>
    <row r="290" spans="2:7" ht="15" thickBot="1" x14ac:dyDescent="0.35">
      <c r="B290" s="74" t="s">
        <v>50</v>
      </c>
      <c r="C290" s="75"/>
      <c r="D290" s="81"/>
      <c r="E290" s="80"/>
      <c r="F290" s="80"/>
      <c r="G290" s="80"/>
    </row>
    <row r="291" spans="2:7" ht="15" thickBot="1" x14ac:dyDescent="0.35">
      <c r="B291" s="74" t="s">
        <v>1</v>
      </c>
      <c r="C291" s="75"/>
      <c r="D291" s="81"/>
      <c r="E291" s="80"/>
      <c r="F291" s="80"/>
      <c r="G291" s="80"/>
    </row>
    <row r="292" spans="2:7" ht="15" thickBot="1" x14ac:dyDescent="0.35">
      <c r="B292" s="74" t="s">
        <v>3</v>
      </c>
      <c r="C292" s="75"/>
      <c r="D292" s="81"/>
      <c r="E292" s="80"/>
      <c r="F292" s="80"/>
      <c r="G292" s="80"/>
    </row>
    <row r="293" spans="2:7" ht="15" thickBot="1" x14ac:dyDescent="0.35">
      <c r="B293" s="74" t="s">
        <v>11</v>
      </c>
      <c r="C293" s="75"/>
      <c r="D293" s="81"/>
      <c r="E293" s="80"/>
      <c r="F293" s="80"/>
      <c r="G293" s="80"/>
    </row>
    <row r="294" spans="2:7" ht="15" thickBot="1" x14ac:dyDescent="0.35">
      <c r="B294" s="74" t="s">
        <v>15</v>
      </c>
      <c r="C294" s="75"/>
      <c r="D294" s="81"/>
      <c r="E294" s="80"/>
      <c r="F294" s="80"/>
      <c r="G294" s="80"/>
    </row>
    <row r="295" spans="2:7" ht="15" thickBot="1" x14ac:dyDescent="0.35">
      <c r="B295" s="74" t="s">
        <v>51</v>
      </c>
      <c r="C295" s="75"/>
      <c r="D295" s="81"/>
      <c r="E295" s="80"/>
      <c r="F295" s="80"/>
      <c r="G295" s="80"/>
    </row>
    <row r="296" spans="2:7" ht="15" thickBot="1" x14ac:dyDescent="0.35">
      <c r="B296" s="74" t="s">
        <v>52</v>
      </c>
      <c r="C296" s="75"/>
      <c r="D296" s="81"/>
      <c r="E296" s="80"/>
      <c r="F296" s="80"/>
      <c r="G296" s="80"/>
    </row>
    <row r="297" spans="2:7" ht="15" thickBot="1" x14ac:dyDescent="0.35">
      <c r="B297" s="74" t="s">
        <v>69</v>
      </c>
      <c r="C297" s="75"/>
      <c r="D297" s="81"/>
      <c r="E297" s="80"/>
      <c r="F297" s="80"/>
      <c r="G297" s="80"/>
    </row>
    <row r="298" spans="2:7" ht="15" thickBot="1" x14ac:dyDescent="0.35">
      <c r="B298" s="74" t="s">
        <v>29</v>
      </c>
      <c r="C298" s="75"/>
      <c r="D298" s="81"/>
      <c r="E298" s="80"/>
      <c r="F298" s="80"/>
      <c r="G298" s="80"/>
    </row>
    <row r="299" spans="2:7" ht="15" thickBot="1" x14ac:dyDescent="0.35">
      <c r="B299" s="74" t="s">
        <v>96</v>
      </c>
      <c r="C299" s="75"/>
      <c r="D299" s="81"/>
      <c r="E299" s="80"/>
      <c r="F299" s="80"/>
      <c r="G299" s="80"/>
    </row>
    <row r="300" spans="2:7" ht="15" thickBot="1" x14ac:dyDescent="0.35"/>
    <row r="301" spans="2:7" ht="84.6" customHeight="1" thickBot="1" x14ac:dyDescent="0.35">
      <c r="B301" s="86" t="s">
        <v>110</v>
      </c>
      <c r="C301" s="87" t="s">
        <v>62</v>
      </c>
      <c r="D301" s="72" t="s">
        <v>63</v>
      </c>
      <c r="E301" s="71" t="s">
        <v>64</v>
      </c>
      <c r="F301" s="72" t="s">
        <v>65</v>
      </c>
      <c r="G301" s="71" t="s">
        <v>66</v>
      </c>
    </row>
    <row r="302" spans="2:7" ht="15" thickBot="1" x14ac:dyDescent="0.35">
      <c r="B302" s="78" t="s">
        <v>49</v>
      </c>
      <c r="C302" s="75"/>
      <c r="D302" s="81"/>
      <c r="E302" s="80"/>
      <c r="F302" s="80"/>
      <c r="G302" s="80"/>
    </row>
    <row r="303" spans="2:7" ht="15" thickBot="1" x14ac:dyDescent="0.35">
      <c r="B303" s="74" t="s">
        <v>50</v>
      </c>
      <c r="C303" s="75"/>
      <c r="D303" s="81"/>
      <c r="E303" s="80"/>
      <c r="F303" s="80"/>
      <c r="G303" s="80"/>
    </row>
    <row r="304" spans="2:7" ht="15" thickBot="1" x14ac:dyDescent="0.35">
      <c r="B304" s="74" t="s">
        <v>1</v>
      </c>
      <c r="C304" s="75"/>
      <c r="D304" s="81"/>
      <c r="E304" s="80"/>
      <c r="F304" s="80"/>
      <c r="G304" s="80"/>
    </row>
    <row r="305" spans="2:7" ht="15" thickBot="1" x14ac:dyDescent="0.35">
      <c r="B305" s="74" t="s">
        <v>3</v>
      </c>
      <c r="C305" s="75"/>
      <c r="D305" s="81"/>
      <c r="E305" s="80"/>
      <c r="F305" s="80"/>
      <c r="G305" s="80"/>
    </row>
    <row r="306" spans="2:7" ht="15" thickBot="1" x14ac:dyDescent="0.35">
      <c r="B306" s="74" t="s">
        <v>11</v>
      </c>
      <c r="C306" s="75"/>
      <c r="D306" s="81"/>
      <c r="E306" s="80"/>
      <c r="F306" s="80"/>
      <c r="G306" s="80"/>
    </row>
    <row r="307" spans="2:7" ht="15" thickBot="1" x14ac:dyDescent="0.35">
      <c r="B307" s="74" t="s">
        <v>15</v>
      </c>
      <c r="C307" s="75"/>
      <c r="D307" s="81"/>
      <c r="E307" s="80"/>
      <c r="F307" s="80"/>
      <c r="G307" s="80"/>
    </row>
    <row r="308" spans="2:7" ht="15" thickBot="1" x14ac:dyDescent="0.35">
      <c r="B308" s="74" t="s">
        <v>51</v>
      </c>
      <c r="C308" s="75"/>
      <c r="D308" s="81"/>
      <c r="E308" s="80"/>
      <c r="F308" s="80"/>
      <c r="G308" s="80"/>
    </row>
    <row r="309" spans="2:7" ht="15" thickBot="1" x14ac:dyDescent="0.35">
      <c r="B309" s="74" t="s">
        <v>52</v>
      </c>
      <c r="C309" s="75"/>
      <c r="D309" s="81"/>
      <c r="E309" s="80"/>
      <c r="F309" s="80"/>
      <c r="G309" s="80"/>
    </row>
    <row r="310" spans="2:7" ht="15" thickBot="1" x14ac:dyDescent="0.35">
      <c r="B310" s="74" t="s">
        <v>69</v>
      </c>
      <c r="C310" s="75"/>
      <c r="D310" s="81"/>
      <c r="E310" s="80"/>
      <c r="F310" s="80"/>
      <c r="G310" s="80"/>
    </row>
    <row r="311" spans="2:7" ht="15" thickBot="1" x14ac:dyDescent="0.35">
      <c r="B311" s="74" t="s">
        <v>29</v>
      </c>
      <c r="C311" s="75"/>
      <c r="D311" s="81"/>
      <c r="E311" s="80"/>
      <c r="F311" s="80"/>
      <c r="G311" s="80"/>
    </row>
    <row r="312" spans="2:7" ht="15" thickBot="1" x14ac:dyDescent="0.35">
      <c r="B312" s="74" t="s">
        <v>96</v>
      </c>
      <c r="C312" s="75"/>
      <c r="D312" s="81"/>
      <c r="E312" s="80"/>
      <c r="F312" s="80"/>
      <c r="G312" s="80"/>
    </row>
  </sheetData>
  <pageMargins left="0.25" right="0.25" top="0.75" bottom="0.75" header="0.3" footer="0.3"/>
  <pageSetup scale="84" orientation="portrait" r:id="rId1"/>
  <rowBreaks count="1" manualBreakCount="1">
    <brk id="2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opLeftCell="A9" workbookViewId="0">
      <selection activeCell="J10" sqref="J10"/>
    </sheetView>
  </sheetViews>
  <sheetFormatPr baseColWidth="10" defaultRowHeight="14.4" x14ac:dyDescent="0.3"/>
  <cols>
    <col min="1" max="1" width="11.5546875" customWidth="1"/>
    <col min="2" max="5" width="15.21875" customWidth="1"/>
  </cols>
  <sheetData>
    <row r="2" spans="2:9" ht="15" thickBot="1" x14ac:dyDescent="0.35"/>
    <row r="3" spans="2:9" ht="24" customHeight="1" thickBot="1" x14ac:dyDescent="0.35">
      <c r="B3" s="184" t="s">
        <v>71</v>
      </c>
      <c r="C3" s="185"/>
      <c r="D3" s="185"/>
      <c r="E3" s="186"/>
    </row>
    <row r="4" spans="2:9" ht="15" thickBot="1" x14ac:dyDescent="0.35">
      <c r="B4" s="88" t="s">
        <v>72</v>
      </c>
      <c r="C4" s="89" t="s">
        <v>73</v>
      </c>
      <c r="D4" s="90"/>
      <c r="E4" s="89" t="s">
        <v>74</v>
      </c>
    </row>
    <row r="5" spans="2:9" ht="79.95" customHeight="1" thickBot="1" x14ac:dyDescent="0.35">
      <c r="B5" s="91"/>
      <c r="C5" s="92"/>
      <c r="D5" s="92"/>
      <c r="E5" s="92"/>
      <c r="G5" s="93"/>
    </row>
    <row r="6" spans="2:9" ht="22.2" thickBot="1" x14ac:dyDescent="0.35">
      <c r="B6" s="88" t="s">
        <v>75</v>
      </c>
      <c r="C6" s="89" t="s">
        <v>76</v>
      </c>
      <c r="D6" s="94" t="s">
        <v>77</v>
      </c>
      <c r="E6" s="89" t="s">
        <v>78</v>
      </c>
    </row>
    <row r="7" spans="2:9" ht="4.2" customHeight="1" thickBot="1" x14ac:dyDescent="0.35">
      <c r="B7" s="95"/>
      <c r="C7" s="96"/>
      <c r="D7" s="96"/>
      <c r="E7" s="97"/>
    </row>
    <row r="8" spans="2:9" ht="25.5" customHeight="1" thickBot="1" x14ac:dyDescent="0.35">
      <c r="B8" s="184" t="s">
        <v>98</v>
      </c>
      <c r="C8" s="185"/>
      <c r="D8" s="185"/>
      <c r="E8" s="186"/>
    </row>
    <row r="9" spans="2:9" ht="15" thickBot="1" x14ac:dyDescent="0.35">
      <c r="B9" s="88" t="s">
        <v>79</v>
      </c>
      <c r="C9" s="90"/>
      <c r="D9" s="89" t="s">
        <v>80</v>
      </c>
      <c r="E9" s="89" t="s">
        <v>81</v>
      </c>
      <c r="F9" s="98"/>
      <c r="G9" s="73"/>
    </row>
    <row r="10" spans="2:9" ht="79.95" customHeight="1" thickBot="1" x14ac:dyDescent="0.35">
      <c r="B10" s="99"/>
      <c r="C10" s="100"/>
      <c r="D10" s="100"/>
      <c r="E10" s="100"/>
    </row>
    <row r="11" spans="2:9" ht="35.549999999999997" customHeight="1" thickBot="1" x14ac:dyDescent="0.35">
      <c r="B11" s="88" t="s">
        <v>82</v>
      </c>
      <c r="C11" s="94" t="s">
        <v>83</v>
      </c>
      <c r="D11" s="89" t="s">
        <v>84</v>
      </c>
      <c r="E11" s="89" t="s">
        <v>85</v>
      </c>
    </row>
    <row r="12" spans="2:9" ht="4.2" customHeight="1" thickBot="1" x14ac:dyDescent="0.4">
      <c r="B12" s="95"/>
      <c r="C12" s="96"/>
      <c r="D12" s="96"/>
      <c r="E12" s="97"/>
    </row>
    <row r="13" spans="2:9" ht="23.25" customHeight="1" thickBot="1" x14ac:dyDescent="0.35">
      <c r="B13" s="184" t="s">
        <v>71</v>
      </c>
      <c r="C13" s="185"/>
      <c r="D13" s="185"/>
      <c r="E13" s="186"/>
    </row>
    <row r="14" spans="2:9" ht="15" thickBot="1" x14ac:dyDescent="0.4">
      <c r="B14" s="88"/>
      <c r="C14" s="90"/>
      <c r="D14" s="89" t="s">
        <v>86</v>
      </c>
      <c r="E14" s="89"/>
      <c r="I14" t="s">
        <v>45</v>
      </c>
    </row>
    <row r="15" spans="2:9" ht="79.95" customHeight="1" thickBot="1" x14ac:dyDescent="0.4">
      <c r="B15" s="99"/>
      <c r="C15" s="100"/>
      <c r="D15" s="100"/>
      <c r="E15" s="100"/>
    </row>
    <row r="16" spans="2:9" x14ac:dyDescent="0.3">
      <c r="B16" s="187" t="s">
        <v>87</v>
      </c>
      <c r="C16" s="187" t="s">
        <v>88</v>
      </c>
      <c r="D16" s="187" t="s">
        <v>89</v>
      </c>
      <c r="E16" s="187" t="s">
        <v>90</v>
      </c>
    </row>
    <row r="17" spans="2:5" ht="15" thickBot="1" x14ac:dyDescent="0.35">
      <c r="B17" s="188"/>
      <c r="C17" s="188"/>
      <c r="D17" s="188"/>
      <c r="E17" s="188"/>
    </row>
    <row r="18" spans="2:5" s="73" customFormat="1" ht="4.2" customHeight="1" thickBot="1" x14ac:dyDescent="0.35">
      <c r="B18" s="101"/>
      <c r="C18" s="102"/>
      <c r="D18" s="102"/>
      <c r="E18" s="103"/>
    </row>
    <row r="19" spans="2:5" ht="25.5" customHeight="1" thickBot="1" x14ac:dyDescent="0.35">
      <c r="B19" s="184" t="s">
        <v>71</v>
      </c>
      <c r="C19" s="185"/>
      <c r="D19" s="185"/>
      <c r="E19" s="186"/>
    </row>
    <row r="20" spans="2:5" ht="15" thickBot="1" x14ac:dyDescent="0.35">
      <c r="B20" s="88"/>
      <c r="C20" s="90"/>
      <c r="D20" s="89" t="s">
        <v>91</v>
      </c>
      <c r="E20" s="89"/>
    </row>
    <row r="21" spans="2:5" ht="79.95" customHeight="1" thickBot="1" x14ac:dyDescent="0.35">
      <c r="B21" s="99"/>
      <c r="C21" s="100"/>
      <c r="D21" s="100"/>
      <c r="E21" s="100"/>
    </row>
    <row r="22" spans="2:5" ht="20.55" customHeight="1" x14ac:dyDescent="0.3">
      <c r="B22" s="187" t="s">
        <v>92</v>
      </c>
      <c r="C22" s="187" t="s">
        <v>93</v>
      </c>
      <c r="D22" s="187" t="s">
        <v>94</v>
      </c>
      <c r="E22" s="187" t="s">
        <v>95</v>
      </c>
    </row>
    <row r="23" spans="2:5" ht="15" thickBot="1" x14ac:dyDescent="0.35">
      <c r="B23" s="188"/>
      <c r="C23" s="188"/>
      <c r="D23" s="188"/>
      <c r="E23" s="188"/>
    </row>
    <row r="24" spans="2:5" x14ac:dyDescent="0.3">
      <c r="B24" s="73"/>
      <c r="C24" s="73"/>
      <c r="D24" s="73"/>
      <c r="E24" s="73"/>
    </row>
    <row r="25" spans="2:5" x14ac:dyDescent="0.3">
      <c r="B25" s="73"/>
      <c r="C25" s="73"/>
      <c r="D25" s="73"/>
      <c r="E25" s="73"/>
    </row>
    <row r="26" spans="2:5" x14ac:dyDescent="0.3">
      <c r="B26" s="73"/>
      <c r="C26" s="73"/>
      <c r="D26" s="73"/>
      <c r="E26" s="73"/>
    </row>
  </sheetData>
  <mergeCells count="12">
    <mergeCell ref="B19:E19"/>
    <mergeCell ref="B22:B23"/>
    <mergeCell ref="C22:C23"/>
    <mergeCell ref="D22:D23"/>
    <mergeCell ref="E22:E23"/>
    <mergeCell ref="B3:E3"/>
    <mergeCell ref="B8:E8"/>
    <mergeCell ref="B13:E13"/>
    <mergeCell ref="B16:B17"/>
    <mergeCell ref="C16:C17"/>
    <mergeCell ref="D16:D17"/>
    <mergeCell ref="E16:E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Sommaire régions</vt:lpstr>
      <vt:lpstr>Stades phénologiques régionaux</vt:lpstr>
      <vt:lpstr>Stades phénologiques</vt:lpstr>
      <vt:lpstr>'Sommaire régions'!Print_Area</vt:lpstr>
      <vt:lpstr>'Sommaire régions'!Zone_d_impression</vt:lpstr>
    </vt:vector>
  </TitlesOfParts>
  <Company>Mapaq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(DRMONT-E) </cp:lastModifiedBy>
  <cp:lastPrinted>2019-09-11T13:04:04Z</cp:lastPrinted>
  <dcterms:created xsi:type="dcterms:W3CDTF">2016-05-10T17:20:26Z</dcterms:created>
  <dcterms:modified xsi:type="dcterms:W3CDTF">2020-10-02T15:12:51Z</dcterms:modified>
</cp:coreProperties>
</file>